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5623\Desktop\DLRC- MARCH, 2019\"/>
    </mc:Choice>
  </mc:AlternateContent>
  <bookViews>
    <workbookView xWindow="0" yWindow="0" windowWidth="24000" windowHeight="9450"/>
  </bookViews>
  <sheets>
    <sheet name="Sheet1" sheetId="1" r:id="rId1"/>
    <sheet name="Sheet2" sheetId="2" r:id="rId2"/>
    <sheet name="Sheet3" sheetId="3" r:id="rId3"/>
  </sheets>
  <calcPr calcId="171027" iterateDelta="1E-4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U23" i="1" s="1"/>
  <c r="AS23" i="1" s="1"/>
  <c r="L24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7" i="1"/>
  <c r="I62" i="1"/>
  <c r="I45" i="1"/>
  <c r="I28" i="1"/>
  <c r="I63" i="1" l="1"/>
  <c r="U8" i="1" l="1"/>
  <c r="U9" i="1"/>
  <c r="AS9" i="1" s="1"/>
  <c r="U10" i="1"/>
  <c r="AS10" i="1" s="1"/>
  <c r="U11" i="1"/>
  <c r="AS11" i="1" s="1"/>
  <c r="U12" i="1"/>
  <c r="AS12" i="1" s="1"/>
  <c r="U13" i="1"/>
  <c r="AS13" i="1" s="1"/>
  <c r="U14" i="1"/>
  <c r="AS14" i="1" s="1"/>
  <c r="U15" i="1"/>
  <c r="AS15" i="1" s="1"/>
  <c r="U16" i="1"/>
  <c r="U17" i="1"/>
  <c r="AS17" i="1" s="1"/>
  <c r="U18" i="1"/>
  <c r="AS18" i="1" s="1"/>
  <c r="U19" i="1"/>
  <c r="AS19" i="1" s="1"/>
  <c r="U20" i="1"/>
  <c r="AS20" i="1" s="1"/>
  <c r="U21" i="1"/>
  <c r="AS21" i="1" s="1"/>
  <c r="U22" i="1"/>
  <c r="AS22" i="1" s="1"/>
  <c r="U24" i="1"/>
  <c r="U25" i="1"/>
  <c r="AS25" i="1" s="1"/>
  <c r="U26" i="1"/>
  <c r="AS26" i="1" s="1"/>
  <c r="U27" i="1"/>
  <c r="AS27" i="1" s="1"/>
  <c r="U29" i="1"/>
  <c r="AS29" i="1" s="1"/>
  <c r="U30" i="1"/>
  <c r="AS30" i="1" s="1"/>
  <c r="U31" i="1"/>
  <c r="AS31" i="1" s="1"/>
  <c r="U32" i="1"/>
  <c r="AS32" i="1" s="1"/>
  <c r="U33" i="1"/>
  <c r="U34" i="1"/>
  <c r="AS34" i="1" s="1"/>
  <c r="U35" i="1"/>
  <c r="AS35" i="1" s="1"/>
  <c r="U36" i="1"/>
  <c r="AS36" i="1" s="1"/>
  <c r="U37" i="1"/>
  <c r="AS37" i="1" s="1"/>
  <c r="U38" i="1"/>
  <c r="AS38" i="1" s="1"/>
  <c r="U39" i="1"/>
  <c r="AS39" i="1" s="1"/>
  <c r="U40" i="1"/>
  <c r="AS40" i="1" s="1"/>
  <c r="U41" i="1"/>
  <c r="U42" i="1"/>
  <c r="AS42" i="1" s="1"/>
  <c r="U43" i="1"/>
  <c r="AS43" i="1" s="1"/>
  <c r="U44" i="1"/>
  <c r="AS44" i="1" s="1"/>
  <c r="U46" i="1"/>
  <c r="AS46" i="1" s="1"/>
  <c r="U47" i="1"/>
  <c r="AS47" i="1" s="1"/>
  <c r="U48" i="1"/>
  <c r="U49" i="1"/>
  <c r="AS49" i="1" s="1"/>
  <c r="U50" i="1"/>
  <c r="AS50" i="1" s="1"/>
  <c r="U51" i="1"/>
  <c r="AS51" i="1" s="1"/>
  <c r="U52" i="1"/>
  <c r="AS52" i="1" s="1"/>
  <c r="U53" i="1"/>
  <c r="AS53" i="1" s="1"/>
  <c r="U54" i="1"/>
  <c r="AS54" i="1" s="1"/>
  <c r="U55" i="1"/>
  <c r="AS55" i="1" s="1"/>
  <c r="U56" i="1"/>
  <c r="U57" i="1"/>
  <c r="AS57" i="1" s="1"/>
  <c r="U58" i="1"/>
  <c r="AS58" i="1" s="1"/>
  <c r="U59" i="1"/>
  <c r="AS59" i="1" s="1"/>
  <c r="U60" i="1"/>
  <c r="AS60" i="1" s="1"/>
  <c r="U61" i="1"/>
  <c r="AS61" i="1" s="1"/>
  <c r="M9" i="1"/>
  <c r="M10" i="1"/>
  <c r="M11" i="1"/>
  <c r="M13" i="1"/>
  <c r="M14" i="1"/>
  <c r="M15" i="1"/>
  <c r="M17" i="1"/>
  <c r="M18" i="1"/>
  <c r="M19" i="1"/>
  <c r="M21" i="1"/>
  <c r="M22" i="1"/>
  <c r="M23" i="1"/>
  <c r="M25" i="1"/>
  <c r="M26" i="1"/>
  <c r="M27" i="1"/>
  <c r="M30" i="1"/>
  <c r="M31" i="1"/>
  <c r="M34" i="1"/>
  <c r="M35" i="1"/>
  <c r="M38" i="1"/>
  <c r="M39" i="1"/>
  <c r="M42" i="1"/>
  <c r="M43" i="1"/>
  <c r="M47" i="1"/>
  <c r="M51" i="1"/>
  <c r="M55" i="1"/>
  <c r="M59" i="1"/>
  <c r="U7" i="1"/>
  <c r="AS7" i="1" s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7" i="1"/>
  <c r="M8" i="1"/>
  <c r="M12" i="1"/>
  <c r="M16" i="1"/>
  <c r="M20" i="1"/>
  <c r="M24" i="1"/>
  <c r="M29" i="1"/>
  <c r="M32" i="1"/>
  <c r="M33" i="1"/>
  <c r="M36" i="1"/>
  <c r="M37" i="1"/>
  <c r="M40" i="1"/>
  <c r="M41" i="1"/>
  <c r="M44" i="1"/>
  <c r="M46" i="1"/>
  <c r="M48" i="1"/>
  <c r="M49" i="1"/>
  <c r="M50" i="1"/>
  <c r="M52" i="1"/>
  <c r="M53" i="1"/>
  <c r="M54" i="1"/>
  <c r="M56" i="1"/>
  <c r="M57" i="1"/>
  <c r="M58" i="1"/>
  <c r="M60" i="1"/>
  <c r="M61" i="1"/>
  <c r="M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7" i="1"/>
  <c r="T8" i="1"/>
  <c r="AR8" i="1" s="1"/>
  <c r="T9" i="1"/>
  <c r="AR9" i="1" s="1"/>
  <c r="T10" i="1"/>
  <c r="AR10" i="1" s="1"/>
  <c r="T11" i="1"/>
  <c r="AR11" i="1" s="1"/>
  <c r="T12" i="1"/>
  <c r="AR12" i="1" s="1"/>
  <c r="T13" i="1"/>
  <c r="AR13" i="1" s="1"/>
  <c r="T14" i="1"/>
  <c r="AR14" i="1" s="1"/>
  <c r="T15" i="1"/>
  <c r="AR15" i="1" s="1"/>
  <c r="T16" i="1"/>
  <c r="AR16" i="1" s="1"/>
  <c r="T17" i="1"/>
  <c r="AR17" i="1" s="1"/>
  <c r="T18" i="1"/>
  <c r="AR18" i="1" s="1"/>
  <c r="T19" i="1"/>
  <c r="AR19" i="1" s="1"/>
  <c r="T20" i="1"/>
  <c r="AR20" i="1" s="1"/>
  <c r="T21" i="1"/>
  <c r="AR21" i="1" s="1"/>
  <c r="T22" i="1"/>
  <c r="AR22" i="1" s="1"/>
  <c r="T23" i="1"/>
  <c r="AR23" i="1" s="1"/>
  <c r="T24" i="1"/>
  <c r="AR24" i="1" s="1"/>
  <c r="T25" i="1"/>
  <c r="AR25" i="1" s="1"/>
  <c r="T26" i="1"/>
  <c r="AR26" i="1" s="1"/>
  <c r="T27" i="1"/>
  <c r="AR27" i="1" s="1"/>
  <c r="T29" i="1"/>
  <c r="AR29" i="1" s="1"/>
  <c r="T30" i="1"/>
  <c r="AR30" i="1" s="1"/>
  <c r="T31" i="1"/>
  <c r="AR31" i="1" s="1"/>
  <c r="T32" i="1"/>
  <c r="AR32" i="1" s="1"/>
  <c r="T33" i="1"/>
  <c r="AR33" i="1" s="1"/>
  <c r="T34" i="1"/>
  <c r="AR34" i="1" s="1"/>
  <c r="T35" i="1"/>
  <c r="AR35" i="1" s="1"/>
  <c r="T36" i="1"/>
  <c r="AR36" i="1" s="1"/>
  <c r="T37" i="1"/>
  <c r="AR37" i="1" s="1"/>
  <c r="T38" i="1"/>
  <c r="AR38" i="1" s="1"/>
  <c r="T39" i="1"/>
  <c r="AR39" i="1" s="1"/>
  <c r="T40" i="1"/>
  <c r="AR40" i="1" s="1"/>
  <c r="T41" i="1"/>
  <c r="AR41" i="1" s="1"/>
  <c r="T42" i="1"/>
  <c r="AR42" i="1" s="1"/>
  <c r="T43" i="1"/>
  <c r="AR43" i="1" s="1"/>
  <c r="T44" i="1"/>
  <c r="AR44" i="1" s="1"/>
  <c r="T46" i="1"/>
  <c r="AR46" i="1" s="1"/>
  <c r="T47" i="1"/>
  <c r="AR47" i="1" s="1"/>
  <c r="T48" i="1"/>
  <c r="AR48" i="1" s="1"/>
  <c r="T49" i="1"/>
  <c r="AR49" i="1" s="1"/>
  <c r="T50" i="1"/>
  <c r="AR50" i="1" s="1"/>
  <c r="T51" i="1"/>
  <c r="AR51" i="1" s="1"/>
  <c r="T52" i="1"/>
  <c r="AR52" i="1" s="1"/>
  <c r="T53" i="1"/>
  <c r="AR53" i="1" s="1"/>
  <c r="T54" i="1"/>
  <c r="AR54" i="1" s="1"/>
  <c r="T55" i="1"/>
  <c r="AR55" i="1" s="1"/>
  <c r="T56" i="1"/>
  <c r="AR56" i="1" s="1"/>
  <c r="T57" i="1"/>
  <c r="AR57" i="1" s="1"/>
  <c r="T58" i="1"/>
  <c r="AR58" i="1" s="1"/>
  <c r="T59" i="1"/>
  <c r="AR59" i="1" s="1"/>
  <c r="T60" i="1"/>
  <c r="AR60" i="1" s="1"/>
  <c r="T61" i="1"/>
  <c r="AR61" i="1" s="1"/>
  <c r="T7" i="1"/>
  <c r="AR7" i="1" s="1"/>
  <c r="AS8" i="1" l="1"/>
  <c r="AT8" i="1" s="1"/>
  <c r="AS41" i="1"/>
  <c r="AT41" i="1" s="1"/>
  <c r="AS33" i="1"/>
  <c r="AT33" i="1" s="1"/>
  <c r="V24" i="1"/>
  <c r="AS24" i="1"/>
  <c r="AT24" i="1" s="1"/>
  <c r="V56" i="1"/>
  <c r="AS56" i="1"/>
  <c r="AT56" i="1" s="1"/>
  <c r="AS48" i="1"/>
  <c r="AT48" i="1" s="1"/>
  <c r="AS16" i="1"/>
  <c r="AT16" i="1" s="1"/>
  <c r="V42" i="1"/>
  <c r="V41" i="1"/>
  <c r="V25" i="1"/>
  <c r="V60" i="1"/>
  <c r="V32" i="1"/>
  <c r="AT61" i="1"/>
  <c r="V61" i="1"/>
  <c r="V57" i="1"/>
  <c r="AT57" i="1"/>
  <c r="AT53" i="1"/>
  <c r="V49" i="1"/>
  <c r="AT49" i="1"/>
  <c r="AT44" i="1"/>
  <c r="V40" i="1"/>
  <c r="AT40" i="1"/>
  <c r="AT36" i="1"/>
  <c r="V36" i="1"/>
  <c r="AT32" i="1"/>
  <c r="V27" i="1"/>
  <c r="V23" i="1"/>
  <c r="V19" i="1"/>
  <c r="V15" i="1"/>
  <c r="V11" i="1"/>
  <c r="AT60" i="1"/>
  <c r="AT52" i="1"/>
  <c r="V43" i="1"/>
  <c r="V39" i="1"/>
  <c r="V35" i="1"/>
  <c r="V31" i="1"/>
  <c r="V26" i="1"/>
  <c r="AT22" i="1"/>
  <c r="AT18" i="1"/>
  <c r="AT14" i="1"/>
  <c r="V10" i="1"/>
  <c r="AT23" i="1"/>
  <c r="V59" i="1"/>
  <c r="V55" i="1"/>
  <c r="V51" i="1"/>
  <c r="V47" i="1"/>
  <c r="AT42" i="1"/>
  <c r="AT38" i="1"/>
  <c r="AT34" i="1"/>
  <c r="AT30" i="1"/>
  <c r="AT25" i="1"/>
  <c r="AT21" i="1"/>
  <c r="AT17" i="1"/>
  <c r="AT13" i="1"/>
  <c r="AT9" i="1"/>
  <c r="V48" i="1"/>
  <c r="V14" i="1"/>
  <c r="AT58" i="1"/>
  <c r="AT54" i="1"/>
  <c r="AT50" i="1"/>
  <c r="AT46" i="1"/>
  <c r="V37" i="1"/>
  <c r="V33" i="1"/>
  <c r="V29" i="1"/>
  <c r="AT20" i="1"/>
  <c r="V16" i="1"/>
  <c r="AT12" i="1"/>
  <c r="V8" i="1"/>
  <c r="AT15" i="1"/>
  <c r="V13" i="1"/>
  <c r="V12" i="1"/>
  <c r="V46" i="1"/>
  <c r="V53" i="1"/>
  <c r="V30" i="1"/>
  <c r="V20" i="1"/>
  <c r="V9" i="1"/>
  <c r="AT37" i="1"/>
  <c r="AT29" i="1"/>
  <c r="V58" i="1"/>
  <c r="V52" i="1"/>
  <c r="V44" i="1"/>
  <c r="AT27" i="1"/>
  <c r="AT19" i="1"/>
  <c r="AT11" i="1"/>
  <c r="V18" i="1"/>
  <c r="V50" i="1"/>
  <c r="V34" i="1"/>
  <c r="V22" i="1"/>
  <c r="V17" i="1"/>
  <c r="AT59" i="1"/>
  <c r="AT55" i="1"/>
  <c r="AT51" i="1"/>
  <c r="AT47" i="1"/>
  <c r="AT43" i="1"/>
  <c r="AT39" i="1"/>
  <c r="AT35" i="1"/>
  <c r="AT31" i="1"/>
  <c r="AT26" i="1"/>
  <c r="AT10" i="1"/>
  <c r="V54" i="1"/>
  <c r="V38" i="1"/>
  <c r="V21" i="1"/>
  <c r="AT7" i="1"/>
  <c r="V7" i="1"/>
  <c r="N62" i="1"/>
  <c r="O62" i="1"/>
  <c r="Q62" i="1"/>
  <c r="R62" i="1"/>
  <c r="N45" i="1"/>
  <c r="O45" i="1"/>
  <c r="Q45" i="1"/>
  <c r="R45" i="1"/>
  <c r="N28" i="1"/>
  <c r="N63" i="1" s="1"/>
  <c r="O28" i="1"/>
  <c r="Q28" i="1"/>
  <c r="R28" i="1"/>
  <c r="S28" i="1" l="1"/>
  <c r="S45" i="1"/>
  <c r="S62" i="1"/>
  <c r="P45" i="1"/>
  <c r="P62" i="1"/>
  <c r="P28" i="1"/>
  <c r="R63" i="1"/>
  <c r="Q63" i="1"/>
  <c r="O63" i="1"/>
  <c r="W62" i="1"/>
  <c r="X62" i="1"/>
  <c r="Z62" i="1"/>
  <c r="AA62" i="1"/>
  <c r="AC62" i="1"/>
  <c r="AD62" i="1"/>
  <c r="AF62" i="1"/>
  <c r="AG62" i="1"/>
  <c r="AI62" i="1"/>
  <c r="AJ62" i="1"/>
  <c r="AL62" i="1"/>
  <c r="AM62" i="1"/>
  <c r="AO62" i="1"/>
  <c r="AP62" i="1"/>
  <c r="C62" i="1"/>
  <c r="D62" i="1"/>
  <c r="E62" i="1"/>
  <c r="F62" i="1"/>
  <c r="L62" i="1" s="1"/>
  <c r="H62" i="1"/>
  <c r="J62" i="1" s="1"/>
  <c r="K62" i="1"/>
  <c r="T62" i="1" s="1"/>
  <c r="Z45" i="1"/>
  <c r="AA45" i="1"/>
  <c r="AC45" i="1"/>
  <c r="AD45" i="1"/>
  <c r="AF45" i="1"/>
  <c r="AG45" i="1"/>
  <c r="AI45" i="1"/>
  <c r="AJ45" i="1"/>
  <c r="AL45" i="1"/>
  <c r="AM45" i="1"/>
  <c r="AO45" i="1"/>
  <c r="AP45" i="1"/>
  <c r="C45" i="1"/>
  <c r="D45" i="1"/>
  <c r="E45" i="1"/>
  <c r="F45" i="1"/>
  <c r="L45" i="1" s="1"/>
  <c r="H45" i="1"/>
  <c r="K45" i="1"/>
  <c r="T45" i="1" s="1"/>
  <c r="W45" i="1"/>
  <c r="X45" i="1"/>
  <c r="C28" i="1"/>
  <c r="D28" i="1"/>
  <c r="E28" i="1"/>
  <c r="F28" i="1"/>
  <c r="L28" i="1" s="1"/>
  <c r="H28" i="1"/>
  <c r="J28" i="1" s="1"/>
  <c r="K28" i="1"/>
  <c r="W28" i="1"/>
  <c r="X28" i="1"/>
  <c r="Z28" i="1"/>
  <c r="AA28" i="1"/>
  <c r="AC28" i="1"/>
  <c r="AD28" i="1"/>
  <c r="AF28" i="1"/>
  <c r="AG28" i="1"/>
  <c r="AI28" i="1"/>
  <c r="AJ28" i="1"/>
  <c r="AL28" i="1"/>
  <c r="AM28" i="1"/>
  <c r="AO28" i="1"/>
  <c r="AP28" i="1"/>
  <c r="AR62" i="1" l="1"/>
  <c r="AN62" i="1"/>
  <c r="AH62" i="1"/>
  <c r="AB62" i="1"/>
  <c r="AQ45" i="1"/>
  <c r="AK45" i="1"/>
  <c r="AE45" i="1"/>
  <c r="AH28" i="1"/>
  <c r="AI63" i="1"/>
  <c r="W63" i="1"/>
  <c r="AQ62" i="1"/>
  <c r="AE62" i="1"/>
  <c r="Y62" i="1"/>
  <c r="Y45" i="1"/>
  <c r="AB28" i="1"/>
  <c r="AA63" i="1"/>
  <c r="G62" i="1"/>
  <c r="AJ63" i="1"/>
  <c r="AK62" i="1"/>
  <c r="AM63" i="1"/>
  <c r="AN28" i="1"/>
  <c r="AO63" i="1"/>
  <c r="AC63" i="1"/>
  <c r="S63" i="1"/>
  <c r="AQ28" i="1"/>
  <c r="AK28" i="1"/>
  <c r="AK65" i="1" s="1"/>
  <c r="AE28" i="1"/>
  <c r="Y28" i="1"/>
  <c r="J45" i="1"/>
  <c r="AN45" i="1"/>
  <c r="AH45" i="1"/>
  <c r="AB45" i="1"/>
  <c r="G45" i="1"/>
  <c r="G28" i="1"/>
  <c r="P63" i="1"/>
  <c r="F63" i="1"/>
  <c r="L63" i="1" s="1"/>
  <c r="AP63" i="1"/>
  <c r="AL63" i="1"/>
  <c r="AD63" i="1"/>
  <c r="AE63" i="1" s="1"/>
  <c r="Z63" i="1"/>
  <c r="AB63" i="1" s="1"/>
  <c r="K63" i="1"/>
  <c r="T63" i="1" s="1"/>
  <c r="T28" i="1"/>
  <c r="AR28" i="1" s="1"/>
  <c r="C63" i="1"/>
  <c r="AR45" i="1"/>
  <c r="AG63" i="1"/>
  <c r="AF63" i="1"/>
  <c r="X63" i="1"/>
  <c r="E63" i="1"/>
  <c r="H63" i="1"/>
  <c r="D63" i="1"/>
  <c r="AN63" i="1" l="1"/>
  <c r="AK63" i="1"/>
  <c r="AQ63" i="1"/>
  <c r="Y63" i="1"/>
  <c r="U62" i="1"/>
  <c r="AS62" i="1" s="1"/>
  <c r="M62" i="1"/>
  <c r="AH63" i="1"/>
  <c r="J63" i="1"/>
  <c r="U45" i="1"/>
  <c r="AS45" i="1" s="1"/>
  <c r="M45" i="1"/>
  <c r="G63" i="1"/>
  <c r="M28" i="1"/>
  <c r="U28" i="1"/>
  <c r="AS28" i="1" s="1"/>
  <c r="AR63" i="1"/>
  <c r="AT62" i="1" l="1"/>
  <c r="V62" i="1"/>
  <c r="AT45" i="1"/>
  <c r="V45" i="1"/>
  <c r="M63" i="1"/>
  <c r="U63" i="1"/>
  <c r="AS63" i="1" s="1"/>
  <c r="V28" i="1"/>
  <c r="AT28" i="1"/>
  <c r="V63" i="1" l="1"/>
  <c r="AT63" i="1"/>
</calcChain>
</file>

<file path=xl/sharedStrings.xml><?xml version="1.0" encoding="utf-8"?>
<sst xmlns="http://schemas.openxmlformats.org/spreadsheetml/2006/main" count="123" uniqueCount="85">
  <si>
    <t>SLBC GOA  : CONVENOR BANK-STATE BANK OF INDIA</t>
  </si>
  <si>
    <t xml:space="preserve"> District Name: NORTH GOA</t>
  </si>
  <si>
    <t>SUMMARY STATEMENT SHOWING INSTITUTION-WISE AND SECTOR WISE PERFORMANCE UNDER ACP FOR THE QUARTER ENDED  AS ON March 2019</t>
  </si>
  <si>
    <t>SR. No.</t>
  </si>
  <si>
    <t>Name of the Bank</t>
  </si>
  <si>
    <t xml:space="preserve"> Rural Branches</t>
  </si>
  <si>
    <t xml:space="preserve"> Semi-Urban  Branches</t>
  </si>
  <si>
    <t>CROP</t>
  </si>
  <si>
    <t>AGRI TERM</t>
  </si>
  <si>
    <t xml:space="preserve">SUB TOTAL </t>
  </si>
  <si>
    <t>AGRI INFRA</t>
  </si>
  <si>
    <t>ANCILLARY ACTIVITIES</t>
  </si>
  <si>
    <t>CREDIT POTENTIAL FOR AGRI (SUB TOTAL +AGRI INFRA +ANCILLARY ACTIVITIES)</t>
  </si>
  <si>
    <t>MSME</t>
  </si>
  <si>
    <t xml:space="preserve">EXPORT CREDIT </t>
  </si>
  <si>
    <t>EDUCATION</t>
  </si>
  <si>
    <t>HOUSING</t>
  </si>
  <si>
    <t>RENEWABLE ENERGY</t>
  </si>
  <si>
    <t>OTHERS</t>
  </si>
  <si>
    <t>SOCIAL INFRASTRUCTURE</t>
  </si>
  <si>
    <t>TOTAL (CREDIT POTENTIAL+MSME+EXPORT CREDIT+EDUCATION+HOUSING+RENEWABLE ENERGY+OTHERS+SOCIAL INFRASTRUCTURE)</t>
  </si>
  <si>
    <t xml:space="preserve">    C</t>
  </si>
  <si>
    <t xml:space="preserve">      P</t>
  </si>
  <si>
    <t xml:space="preserve">   %</t>
  </si>
  <si>
    <t xml:space="preserve">      C</t>
  </si>
  <si>
    <t xml:space="preserve">       C</t>
  </si>
  <si>
    <t xml:space="preserve">       P</t>
  </si>
  <si>
    <t xml:space="preserve">  %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</si>
  <si>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</si>
  <si>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</si>
  <si>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</si>
  <si>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</si>
  <si>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</si>
  <si>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</si>
  <si>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</si>
  <si>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</si>
  <si>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</si>
  <si>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</si>
  <si>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</si>
  <si>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</si>
  <si>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</si>
  <si>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</si>
  <si>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</si>
  <si>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</si>
  <si>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</si>
  <si>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</si>
  <si>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</si>
  <si>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</si>
  <si>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</si>
  <si>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</si>
  <si>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</si>
  <si>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</si>
  <si>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</si>
  <si>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</si>
  <si>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</si>
  <si>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</si>
  <si>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</si>
  <si>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</si>
  <si>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</si>
  <si>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</si>
  <si>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</si>
  <si>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</si>
  <si>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</si>
  <si>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</si>
  <si>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</si>
  <si>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</si>
  <si>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</si>
  <si>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</si>
  <si>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</si>
  <si>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</si>
  <si>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</si>
  <si>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</si>
  <si>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</si>
  <si>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</si>
  <si>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</si>
  <si>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</si>
  <si>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</si>
  <si>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</si>
  <si>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</si>
  <si>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</si>
  <si>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</si>
  <si>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</si>
  <si>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</si>
  <si>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x</t>
  </si>
  <si>
    <t>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</si>
</sst>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5" fillId="0" borderId="1" xfId="1" applyFont="1" applyBorder="1" applyAlignment="1">
      <alignment horizontal="center" vertical="top" wrapText="1"/>
    </xf>
    <xf numFmtId="0" fontId="0" fillId="0" borderId="1" xfId="0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left" indent="13"/>
    </xf>
    <xf numFmtId="0" fontId="0" fillId="0" borderId="0" xfId="0" applyAlignment="1">
      <alignment horizontal="left" indent="13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vertical="top"/>
    </xf>
    <xf numFmtId="2" fontId="0" fillId="0" borderId="2" xfId="0" applyNumberFormat="1" applyBorder="1"/>
    <xf numFmtId="0" fontId="3" fillId="0" borderId="0" xfId="0" applyFont="1" applyAlignment="1">
      <alignment horizontal="left" indent="13"/>
    </xf>
    <xf numFmtId="0" fontId="2" fillId="0" borderId="0" xfId="0" applyFont="1" applyAlignment="1">
      <alignment horizontal="left" vertical="center" indent="13"/>
    </xf>
    <xf numFmtId="0" fontId="2" fillId="0" borderId="0" xfId="0" applyFont="1" applyAlignment="1">
      <alignment horizontal="left" indent="13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"/>
  <sheetViews>
    <sheetView tabSelected="1" topLeftCell="AA55" workbookViewId="0">
      <selection activeCell="AT63" sqref="AT63"/>
    </sheetView>
  </sheetViews>
  <sheetFormatPr defaultRowHeight="15" x14ac:dyDescent="0.25"/>
  <cols>
    <col min="1" max="1" width="7.28515625" style="1" bestFit="1" customWidth="1"/>
    <col min="2" max="2" width="36.85546875" style="1" customWidth="1"/>
    <col min="3" max="3" width="13.42578125" style="1" bestFit="1" customWidth="1"/>
    <col min="4" max="4" width="14.140625" style="1" bestFit="1" customWidth="1"/>
    <col min="5" max="5" width="13.140625" style="1" customWidth="1"/>
    <col min="6" max="6" width="12.85546875" style="1" customWidth="1"/>
    <col min="7" max="7" width="9" style="9" customWidth="1"/>
    <col min="8" max="9" width="17.7109375" style="1" customWidth="1"/>
    <col min="10" max="10" width="11" style="9" customWidth="1"/>
    <col min="11" max="12" width="17.7109375" style="1" customWidth="1"/>
    <col min="13" max="13" width="11.5703125" style="9" customWidth="1"/>
    <col min="14" max="15" width="17.7109375" style="1" customWidth="1"/>
    <col min="16" max="16" width="10.85546875" style="9" customWidth="1"/>
    <col min="17" max="18" width="17.7109375" style="1" customWidth="1"/>
    <col min="19" max="19" width="8.5703125" style="9" customWidth="1"/>
    <col min="20" max="21" width="17.7109375" style="1" customWidth="1"/>
    <col min="22" max="22" width="11" style="9" customWidth="1"/>
    <col min="23" max="24" width="17.7109375" style="1" customWidth="1"/>
    <col min="25" max="25" width="10.7109375" style="9" customWidth="1"/>
    <col min="26" max="26" width="17.7109375" style="1" customWidth="1"/>
    <col min="28" max="28" width="9.140625" style="9" customWidth="1"/>
    <col min="31" max="31" width="9.140625" style="9" customWidth="1"/>
    <col min="34" max="34" width="9.140625" style="9" customWidth="1"/>
    <col min="37" max="37" width="9.140625" style="9" customWidth="1"/>
    <col min="40" max="40" width="9.140625" style="9" customWidth="1"/>
    <col min="43" max="43" width="9.140625" style="9" customWidth="1"/>
    <col min="44" max="45" width="16" style="1" customWidth="1"/>
    <col min="46" max="46" width="10.85546875" style="9" customWidth="1"/>
  </cols>
  <sheetData>
    <row r="1" spans="1:48" ht="2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48" ht="18" customHeight="1" x14ac:dyDescent="0.3">
      <c r="A2" s="17" t="s">
        <v>1</v>
      </c>
      <c r="B2" s="17"/>
      <c r="C2" s="17"/>
      <c r="D2" s="17"/>
      <c r="E2" s="17"/>
      <c r="F2" s="17"/>
      <c r="G2" s="10"/>
      <c r="H2" s="11"/>
      <c r="I2" s="11"/>
      <c r="J2" s="10"/>
      <c r="K2" s="11"/>
      <c r="L2" s="11"/>
      <c r="M2" s="10"/>
      <c r="N2" s="11"/>
      <c r="O2" s="11"/>
      <c r="P2" s="10"/>
      <c r="Q2" s="11"/>
      <c r="R2" s="11"/>
      <c r="S2" s="10"/>
      <c r="T2" s="11"/>
      <c r="U2" s="11"/>
      <c r="V2" s="10"/>
      <c r="W2" s="11"/>
      <c r="X2" s="11"/>
      <c r="Y2" s="10"/>
      <c r="Z2" s="11"/>
    </row>
    <row r="3" spans="1:48" ht="21" x14ac:dyDescent="0.3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5" spans="1:48" s="2" customFormat="1" x14ac:dyDescent="0.25">
      <c r="A5" s="3" t="s">
        <v>3</v>
      </c>
      <c r="B5" s="3" t="s">
        <v>4</v>
      </c>
      <c r="C5" s="20" t="s">
        <v>5</v>
      </c>
      <c r="D5" s="20" t="s">
        <v>6</v>
      </c>
      <c r="E5" s="21" t="s">
        <v>7</v>
      </c>
      <c r="F5" s="21"/>
      <c r="G5" s="21"/>
      <c r="H5" s="21" t="s">
        <v>8</v>
      </c>
      <c r="I5" s="21"/>
      <c r="J5" s="21"/>
      <c r="K5" s="21" t="s">
        <v>9</v>
      </c>
      <c r="L5" s="21"/>
      <c r="M5" s="21"/>
      <c r="N5" s="20" t="s">
        <v>10</v>
      </c>
      <c r="O5" s="20"/>
      <c r="P5" s="20"/>
      <c r="Q5" s="20" t="s">
        <v>11</v>
      </c>
      <c r="R5" s="20"/>
      <c r="S5" s="20"/>
      <c r="T5" s="20" t="s">
        <v>12</v>
      </c>
      <c r="U5" s="20"/>
      <c r="V5" s="20"/>
      <c r="W5" s="20" t="s">
        <v>13</v>
      </c>
      <c r="X5" s="20"/>
      <c r="Y5" s="20"/>
      <c r="Z5" s="20" t="s">
        <v>14</v>
      </c>
      <c r="AA5" s="20"/>
      <c r="AB5" s="20"/>
      <c r="AC5" s="20" t="s">
        <v>15</v>
      </c>
      <c r="AD5" s="20"/>
      <c r="AE5" s="20"/>
      <c r="AF5" s="20" t="s">
        <v>16</v>
      </c>
      <c r="AG5" s="20"/>
      <c r="AH5" s="20"/>
      <c r="AI5" s="20" t="s">
        <v>17</v>
      </c>
      <c r="AJ5" s="20"/>
      <c r="AK5" s="20"/>
      <c r="AL5" s="20" t="s">
        <v>18</v>
      </c>
      <c r="AM5" s="20"/>
      <c r="AN5" s="20"/>
      <c r="AO5" s="20" t="s">
        <v>19</v>
      </c>
      <c r="AP5" s="20"/>
      <c r="AQ5" s="20"/>
      <c r="AR5" s="20" t="s">
        <v>20</v>
      </c>
      <c r="AS5" s="20"/>
      <c r="AT5" s="20"/>
    </row>
    <row r="6" spans="1:48" x14ac:dyDescent="0.25">
      <c r="A6" s="4"/>
      <c r="B6" s="4"/>
      <c r="C6" s="20"/>
      <c r="D6" s="20"/>
      <c r="E6" s="5" t="s">
        <v>21</v>
      </c>
      <c r="F6" s="5" t="s">
        <v>22</v>
      </c>
      <c r="G6" s="6" t="s">
        <v>23</v>
      </c>
      <c r="H6" s="5" t="s">
        <v>24</v>
      </c>
      <c r="I6" s="5" t="s">
        <v>22</v>
      </c>
      <c r="J6" s="6" t="s">
        <v>23</v>
      </c>
      <c r="K6" s="5" t="s">
        <v>24</v>
      </c>
      <c r="L6" s="5" t="s">
        <v>22</v>
      </c>
      <c r="M6" s="6" t="s">
        <v>23</v>
      </c>
      <c r="N6" s="7" t="s">
        <v>25</v>
      </c>
      <c r="O6" s="7" t="s">
        <v>26</v>
      </c>
      <c r="P6" s="8" t="s">
        <v>27</v>
      </c>
      <c r="Q6" s="7" t="s">
        <v>24</v>
      </c>
      <c r="R6" s="7" t="s">
        <v>26</v>
      </c>
      <c r="S6" s="8" t="s">
        <v>23</v>
      </c>
      <c r="T6" s="7" t="s">
        <v>24</v>
      </c>
      <c r="U6" s="7" t="s">
        <v>22</v>
      </c>
      <c r="V6" s="8" t="s">
        <v>23</v>
      </c>
      <c r="W6" s="7" t="s">
        <v>24</v>
      </c>
      <c r="X6" s="7" t="s">
        <v>26</v>
      </c>
      <c r="Y6" s="8" t="s">
        <v>23</v>
      </c>
      <c r="Z6" s="7" t="s">
        <v>24</v>
      </c>
      <c r="AA6" s="7" t="s">
        <v>26</v>
      </c>
      <c r="AB6" s="8" t="s">
        <v>23</v>
      </c>
      <c r="AC6" s="7" t="s">
        <v>24</v>
      </c>
      <c r="AD6" s="7" t="s">
        <v>26</v>
      </c>
      <c r="AE6" s="8" t="s">
        <v>23</v>
      </c>
      <c r="AF6" s="7" t="s">
        <v>24</v>
      </c>
      <c r="AG6" s="7" t="s">
        <v>26</v>
      </c>
      <c r="AH6" s="8" t="s">
        <v>23</v>
      </c>
      <c r="AI6" s="7" t="s">
        <v>24</v>
      </c>
      <c r="AJ6" s="7" t="s">
        <v>26</v>
      </c>
      <c r="AK6" s="8" t="s">
        <v>23</v>
      </c>
      <c r="AL6" s="7" t="s">
        <v>24</v>
      </c>
      <c r="AM6" s="7" t="s">
        <v>26</v>
      </c>
      <c r="AN6" s="8" t="s">
        <v>23</v>
      </c>
      <c r="AO6" s="7" t="s">
        <v>24</v>
      </c>
      <c r="AP6" s="7" t="s">
        <v>26</v>
      </c>
      <c r="AQ6" s="8" t="s">
        <v>23</v>
      </c>
      <c r="AR6" s="7" t="s">
        <v>24</v>
      </c>
      <c r="AS6" s="7" t="s">
        <v>26</v>
      </c>
      <c r="AT6" s="8" t="s">
        <v>23</v>
      </c>
    </row>
    <row r="7" spans="1:48" x14ac:dyDescent="0.25">
      <c r="A7" s="13">
        <v>1</v>
      </c>
      <c r="B7" s="13" t="s">
        <v>28</v>
      </c>
      <c r="C7" s="13">
        <v>25</v>
      </c>
      <c r="D7" s="13">
        <v>24</v>
      </c>
      <c r="E7" s="13">
        <v>341051</v>
      </c>
      <c r="F7" s="15">
        <v>43100</v>
      </c>
      <c r="G7" s="16">
        <f t="shared" ref="G7:G38" si="0">F7/E7*100</f>
        <v>12.63740613573923</v>
      </c>
      <c r="H7" s="13">
        <v>315254</v>
      </c>
      <c r="I7" s="13">
        <v>86300</v>
      </c>
      <c r="J7" s="16">
        <f t="shared" ref="J7:J38" si="1">I7/H7*100</f>
        <v>27.374751787447583</v>
      </c>
      <c r="K7" s="13">
        <v>656305</v>
      </c>
      <c r="L7" s="13">
        <f t="shared" ref="L7:L38" si="2">F7+I7</f>
        <v>129400</v>
      </c>
      <c r="M7" s="16">
        <f t="shared" ref="M7:M38" si="3">L7/K7*100</f>
        <v>19.716442812411913</v>
      </c>
      <c r="N7" s="13">
        <v>33205</v>
      </c>
      <c r="O7" s="13">
        <v>5900</v>
      </c>
      <c r="P7" s="16">
        <f t="shared" ref="P7:P38" si="4">O7/N7*100</f>
        <v>17.768408372233097</v>
      </c>
      <c r="Q7" s="13">
        <v>25739</v>
      </c>
      <c r="R7" s="13">
        <v>280200</v>
      </c>
      <c r="S7" s="16">
        <f t="shared" ref="S7:S38" si="5">R7/Q7*100</f>
        <v>1088.6203815222036</v>
      </c>
      <c r="T7" s="13">
        <f t="shared" ref="T7:T38" si="6">K7+N7+Q7</f>
        <v>715249</v>
      </c>
      <c r="U7" s="13">
        <f t="shared" ref="U7:U38" si="7">L7+O7+R7</f>
        <v>415500</v>
      </c>
      <c r="V7" s="16">
        <f t="shared" ref="V7:V38" si="8">U7/T7*100</f>
        <v>58.091657590573355</v>
      </c>
      <c r="W7" s="13">
        <v>4675496</v>
      </c>
      <c r="X7" s="13">
        <v>6407300</v>
      </c>
      <c r="Y7" s="16">
        <f t="shared" ref="Y7:Y38" si="9">X7/W7*100</f>
        <v>137.04000602289042</v>
      </c>
      <c r="Z7" s="13">
        <v>398988</v>
      </c>
      <c r="AA7" s="13">
        <v>0</v>
      </c>
      <c r="AB7" s="16">
        <f t="shared" ref="AB7:AB38" si="10">AA7/Z7*100</f>
        <v>0</v>
      </c>
      <c r="AC7" s="13">
        <v>492059</v>
      </c>
      <c r="AD7" s="13">
        <v>89600</v>
      </c>
      <c r="AE7" s="16">
        <f t="shared" ref="AE7:AE38" si="11">AD7/AC7*100</f>
        <v>18.209198490424932</v>
      </c>
      <c r="AF7" s="13">
        <v>1115197</v>
      </c>
      <c r="AG7" s="13">
        <v>111500</v>
      </c>
      <c r="AH7" s="16">
        <f t="shared" ref="AH7:AH38" si="12">AG7/AF7*100</f>
        <v>9.9982334959652857</v>
      </c>
      <c r="AI7" s="13">
        <v>4392</v>
      </c>
      <c r="AJ7" s="13">
        <v>0</v>
      </c>
      <c r="AK7" s="16">
        <f t="shared" ref="AK7:AK38" si="13">AJ7/AI7*100</f>
        <v>0</v>
      </c>
      <c r="AL7" s="13">
        <v>58246</v>
      </c>
      <c r="AM7" s="13">
        <v>0</v>
      </c>
      <c r="AN7" s="16">
        <f t="shared" ref="AN7:AN38" si="14">AM7/AL7*100</f>
        <v>0</v>
      </c>
      <c r="AO7" s="13">
        <v>51015</v>
      </c>
      <c r="AP7" s="13">
        <v>0</v>
      </c>
      <c r="AQ7" s="16">
        <f t="shared" ref="AQ7:AQ38" si="15">AP7/AO7*100</f>
        <v>0</v>
      </c>
      <c r="AR7" s="13">
        <f>T7+W7+Z7+AC7+AF7+AI7+AL7+AO7</f>
        <v>7510642</v>
      </c>
      <c r="AS7" s="13">
        <f>U7+X7+AA7+AD7+AG7+AJ7+AM7+AP7</f>
        <v>7023900</v>
      </c>
      <c r="AT7" s="16">
        <f>AS7/AR7*100</f>
        <v>93.519302344593186</v>
      </c>
    </row>
    <row r="8" spans="1:48" x14ac:dyDescent="0.25">
      <c r="A8" s="13">
        <v>2</v>
      </c>
      <c r="B8" s="13" t="s">
        <v>29</v>
      </c>
      <c r="C8" s="13">
        <v>0</v>
      </c>
      <c r="D8" s="13">
        <v>2</v>
      </c>
      <c r="E8" s="13">
        <v>0</v>
      </c>
      <c r="F8" s="13">
        <v>0</v>
      </c>
      <c r="G8" s="16" t="e">
        <f t="shared" si="0"/>
        <v>#DIV/0!</v>
      </c>
      <c r="H8" s="13">
        <v>0</v>
      </c>
      <c r="I8" s="13">
        <v>0</v>
      </c>
      <c r="J8" s="16" t="e">
        <f t="shared" si="1"/>
        <v>#DIV/0!</v>
      </c>
      <c r="K8" s="13">
        <v>0</v>
      </c>
      <c r="L8" s="13">
        <f t="shared" si="2"/>
        <v>0</v>
      </c>
      <c r="M8" s="16" t="e">
        <f t="shared" si="3"/>
        <v>#DIV/0!</v>
      </c>
      <c r="N8" s="13">
        <v>0</v>
      </c>
      <c r="O8" s="13">
        <v>0</v>
      </c>
      <c r="P8" s="16" t="e">
        <f t="shared" si="4"/>
        <v>#DIV/0!</v>
      </c>
      <c r="Q8" s="13">
        <v>0</v>
      </c>
      <c r="R8" s="13">
        <v>0</v>
      </c>
      <c r="S8" s="16" t="e">
        <f t="shared" si="5"/>
        <v>#DIV/0!</v>
      </c>
      <c r="T8" s="13">
        <f t="shared" si="6"/>
        <v>0</v>
      </c>
      <c r="U8" s="13">
        <f t="shared" si="7"/>
        <v>0</v>
      </c>
      <c r="V8" s="16" t="e">
        <f t="shared" si="8"/>
        <v>#DIV/0!</v>
      </c>
      <c r="W8" s="13">
        <v>90000</v>
      </c>
      <c r="X8" s="13">
        <v>23059</v>
      </c>
      <c r="Y8" s="16">
        <f t="shared" si="9"/>
        <v>25.621111111111112</v>
      </c>
      <c r="Z8" s="13">
        <v>14000</v>
      </c>
      <c r="AA8" s="13">
        <v>0</v>
      </c>
      <c r="AB8" s="16">
        <f t="shared" si="10"/>
        <v>0</v>
      </c>
      <c r="AC8" s="13">
        <v>17500</v>
      </c>
      <c r="AD8" s="13">
        <v>0</v>
      </c>
      <c r="AE8" s="16">
        <f t="shared" si="11"/>
        <v>0</v>
      </c>
      <c r="AF8" s="13">
        <v>25000</v>
      </c>
      <c r="AG8" s="13">
        <v>0</v>
      </c>
      <c r="AH8" s="16">
        <f t="shared" si="12"/>
        <v>0</v>
      </c>
      <c r="AI8" s="13">
        <v>148</v>
      </c>
      <c r="AJ8" s="13">
        <v>0</v>
      </c>
      <c r="AK8" s="16">
        <f t="shared" si="13"/>
        <v>0</v>
      </c>
      <c r="AL8" s="13">
        <v>1300</v>
      </c>
      <c r="AM8" s="13">
        <v>0</v>
      </c>
      <c r="AN8" s="16">
        <f t="shared" si="14"/>
        <v>0</v>
      </c>
      <c r="AO8" s="13">
        <v>1880</v>
      </c>
      <c r="AP8" s="13">
        <v>0</v>
      </c>
      <c r="AQ8" s="16">
        <f t="shared" si="15"/>
        <v>0</v>
      </c>
      <c r="AR8" s="13">
        <f>T8+W8+Z8+AC8+AF8+AI8+AL8+AO8</f>
        <v>149828</v>
      </c>
      <c r="AS8" s="13">
        <f>U8+X8+AA8+AD8+AG8+AJ8+AM8+AP8</f>
        <v>23059</v>
      </c>
      <c r="AT8" s="16">
        <f t="shared" ref="AT8:AT63" si="16">AS8/AR8*100</f>
        <v>15.390314226980269</v>
      </c>
    </row>
    <row r="9" spans="1:48" x14ac:dyDescent="0.25">
      <c r="A9" s="13">
        <v>3</v>
      </c>
      <c r="B9" s="13" t="s">
        <v>30</v>
      </c>
      <c r="C9" s="13">
        <v>0</v>
      </c>
      <c r="D9" s="13">
        <v>2</v>
      </c>
      <c r="E9" s="13">
        <v>0</v>
      </c>
      <c r="F9" s="13">
        <v>0</v>
      </c>
      <c r="G9" s="16" t="e">
        <f t="shared" si="0"/>
        <v>#DIV/0!</v>
      </c>
      <c r="H9" s="13">
        <v>0</v>
      </c>
      <c r="I9" s="13">
        <v>0</v>
      </c>
      <c r="J9" s="16" t="e">
        <f t="shared" si="1"/>
        <v>#DIV/0!</v>
      </c>
      <c r="K9" s="13">
        <v>0</v>
      </c>
      <c r="L9" s="13">
        <f t="shared" si="2"/>
        <v>0</v>
      </c>
      <c r="M9" s="16" t="e">
        <f t="shared" si="3"/>
        <v>#DIV/0!</v>
      </c>
      <c r="N9" s="13">
        <v>0</v>
      </c>
      <c r="O9" s="13">
        <v>0</v>
      </c>
      <c r="P9" s="16" t="e">
        <f t="shared" si="4"/>
        <v>#DIV/0!</v>
      </c>
      <c r="Q9" s="13">
        <v>0</v>
      </c>
      <c r="R9" s="13">
        <v>1500</v>
      </c>
      <c r="S9" s="16" t="e">
        <f t="shared" si="5"/>
        <v>#DIV/0!</v>
      </c>
      <c r="T9" s="13">
        <f t="shared" si="6"/>
        <v>0</v>
      </c>
      <c r="U9" s="13">
        <f t="shared" si="7"/>
        <v>1500</v>
      </c>
      <c r="V9" s="16" t="e">
        <f t="shared" si="8"/>
        <v>#DIV/0!</v>
      </c>
      <c r="W9" s="13">
        <v>100000</v>
      </c>
      <c r="X9" s="13">
        <v>106134</v>
      </c>
      <c r="Y9" s="16">
        <f t="shared" si="9"/>
        <v>106.134</v>
      </c>
      <c r="Z9" s="13">
        <v>4000</v>
      </c>
      <c r="AA9" s="13">
        <v>0</v>
      </c>
      <c r="AB9" s="16">
        <f t="shared" si="10"/>
        <v>0</v>
      </c>
      <c r="AC9" s="13">
        <v>13000</v>
      </c>
      <c r="AD9" s="13">
        <v>0</v>
      </c>
      <c r="AE9" s="16">
        <f t="shared" si="11"/>
        <v>0</v>
      </c>
      <c r="AF9" s="13">
        <v>25000</v>
      </c>
      <c r="AG9" s="13">
        <v>14210</v>
      </c>
      <c r="AH9" s="16">
        <f t="shared" si="12"/>
        <v>56.84</v>
      </c>
      <c r="AI9" s="13">
        <v>148</v>
      </c>
      <c r="AJ9" s="13">
        <v>0</v>
      </c>
      <c r="AK9" s="16">
        <f t="shared" si="13"/>
        <v>0</v>
      </c>
      <c r="AL9" s="13">
        <v>1300</v>
      </c>
      <c r="AM9" s="13">
        <v>0</v>
      </c>
      <c r="AN9" s="16">
        <f t="shared" si="14"/>
        <v>0</v>
      </c>
      <c r="AO9" s="13">
        <v>1880</v>
      </c>
      <c r="AP9" s="13">
        <v>0</v>
      </c>
      <c r="AQ9" s="16">
        <f t="shared" si="15"/>
        <v>0</v>
      </c>
      <c r="AR9" s="13">
        <f>T9+W9+Z9+AC9+AF9+AI9+AL9+AO9</f>
        <v>145328</v>
      </c>
      <c r="AS9" s="13">
        <f>U9+X9+AA9+AD9+AG9+AJ9+AM9+AP9</f>
        <v>121844</v>
      </c>
      <c r="AT9" s="16">
        <f t="shared" si="16"/>
        <v>83.840691401519322</v>
      </c>
    </row>
    <row r="10" spans="1:48" x14ac:dyDescent="0.25">
      <c r="A10" s="13">
        <v>4</v>
      </c>
      <c r="B10" s="13" t="s">
        <v>31</v>
      </c>
      <c r="C10" s="13">
        <v>8</v>
      </c>
      <c r="D10" s="13">
        <v>5</v>
      </c>
      <c r="E10" s="13">
        <v>84800</v>
      </c>
      <c r="F10" s="13">
        <v>0</v>
      </c>
      <c r="G10" s="16">
        <f t="shared" si="0"/>
        <v>0</v>
      </c>
      <c r="H10" s="13">
        <v>86500</v>
      </c>
      <c r="I10" s="13">
        <v>108354</v>
      </c>
      <c r="J10" s="16">
        <f t="shared" si="1"/>
        <v>125.26473988439307</v>
      </c>
      <c r="K10" s="13">
        <v>171300</v>
      </c>
      <c r="L10" s="13">
        <f t="shared" si="2"/>
        <v>108354</v>
      </c>
      <c r="M10" s="16">
        <f t="shared" si="3"/>
        <v>63.253940455341507</v>
      </c>
      <c r="N10" s="13">
        <v>12340</v>
      </c>
      <c r="O10" s="13">
        <v>0</v>
      </c>
      <c r="P10" s="16">
        <f t="shared" si="4"/>
        <v>0</v>
      </c>
      <c r="Q10" s="13">
        <v>7858</v>
      </c>
      <c r="R10" s="13">
        <v>0</v>
      </c>
      <c r="S10" s="16">
        <f t="shared" si="5"/>
        <v>0</v>
      </c>
      <c r="T10" s="13">
        <f t="shared" si="6"/>
        <v>191498</v>
      </c>
      <c r="U10" s="13">
        <f t="shared" si="7"/>
        <v>108354</v>
      </c>
      <c r="V10" s="16">
        <f t="shared" si="8"/>
        <v>56.582314175604964</v>
      </c>
      <c r="W10" s="13">
        <v>447500</v>
      </c>
      <c r="X10" s="13">
        <v>94435</v>
      </c>
      <c r="Y10" s="16">
        <f t="shared" si="9"/>
        <v>21.102793296089388</v>
      </c>
      <c r="Z10" s="13">
        <v>128520</v>
      </c>
      <c r="AA10" s="13">
        <v>19900</v>
      </c>
      <c r="AB10" s="16">
        <f t="shared" si="10"/>
        <v>15.483971366324306</v>
      </c>
      <c r="AC10" s="13">
        <v>105800</v>
      </c>
      <c r="AD10" s="13">
        <v>9600</v>
      </c>
      <c r="AE10" s="16">
        <f t="shared" si="11"/>
        <v>9.073724007561438</v>
      </c>
      <c r="AF10" s="13">
        <v>163200</v>
      </c>
      <c r="AG10" s="13">
        <v>127923</v>
      </c>
      <c r="AH10" s="16">
        <f t="shared" si="12"/>
        <v>78.38419117647058</v>
      </c>
      <c r="AI10" s="13">
        <v>1042</v>
      </c>
      <c r="AJ10" s="13">
        <v>0</v>
      </c>
      <c r="AK10" s="16">
        <f t="shared" si="13"/>
        <v>0</v>
      </c>
      <c r="AL10" s="13">
        <v>11670</v>
      </c>
      <c r="AM10" s="13">
        <v>4589</v>
      </c>
      <c r="AN10" s="16">
        <f t="shared" si="14"/>
        <v>39.323050556983716</v>
      </c>
      <c r="AO10" s="13">
        <v>12400</v>
      </c>
      <c r="AP10" s="13">
        <v>0</v>
      </c>
      <c r="AQ10" s="16">
        <f t="shared" si="15"/>
        <v>0</v>
      </c>
      <c r="AR10" s="13">
        <f>T10+W10+Z10+AC10+AF10+AI10+AL10+AO10</f>
        <v>1061630</v>
      </c>
      <c r="AS10" s="13">
        <f>U10+X10+AA10+AD10+AG10+AJ10+AM10+AP10</f>
        <v>364801</v>
      </c>
      <c r="AT10" s="16">
        <f t="shared" si="16"/>
        <v>34.362348464154181</v>
      </c>
    </row>
    <row r="11" spans="1:48" x14ac:dyDescent="0.25">
      <c r="A11" s="13">
        <v>5</v>
      </c>
      <c r="B11" s="13" t="s">
        <v>32</v>
      </c>
      <c r="C11" s="13">
        <v>13</v>
      </c>
      <c r="D11" s="13">
        <v>13</v>
      </c>
      <c r="E11" s="13">
        <v>232170</v>
      </c>
      <c r="F11" s="13">
        <v>100</v>
      </c>
      <c r="G11" s="16">
        <f t="shared" si="0"/>
        <v>4.3071886979368569E-2</v>
      </c>
      <c r="H11" s="13">
        <v>237819</v>
      </c>
      <c r="I11" s="13">
        <v>29308</v>
      </c>
      <c r="J11" s="16">
        <f t="shared" si="1"/>
        <v>12.323657907904751</v>
      </c>
      <c r="K11" s="13">
        <v>469989</v>
      </c>
      <c r="L11" s="13">
        <f t="shared" si="2"/>
        <v>29408</v>
      </c>
      <c r="M11" s="16">
        <f t="shared" si="3"/>
        <v>6.2571677209466605</v>
      </c>
      <c r="N11" s="13">
        <v>29663</v>
      </c>
      <c r="O11" s="13">
        <v>0</v>
      </c>
      <c r="P11" s="16">
        <f t="shared" si="4"/>
        <v>0</v>
      </c>
      <c r="Q11" s="13">
        <v>16967</v>
      </c>
      <c r="R11" s="13">
        <v>0</v>
      </c>
      <c r="S11" s="16">
        <f t="shared" si="5"/>
        <v>0</v>
      </c>
      <c r="T11" s="13">
        <f t="shared" si="6"/>
        <v>516619</v>
      </c>
      <c r="U11" s="13">
        <f t="shared" si="7"/>
        <v>29408</v>
      </c>
      <c r="V11" s="16">
        <f t="shared" si="8"/>
        <v>5.692396137192012</v>
      </c>
      <c r="W11" s="13">
        <v>1907193</v>
      </c>
      <c r="X11" s="13">
        <v>808600</v>
      </c>
      <c r="Y11" s="16">
        <f t="shared" si="9"/>
        <v>42.397387154839599</v>
      </c>
      <c r="Z11" s="13">
        <v>230045</v>
      </c>
      <c r="AA11" s="13">
        <v>0</v>
      </c>
      <c r="AB11" s="16">
        <f t="shared" si="10"/>
        <v>0</v>
      </c>
      <c r="AC11" s="13">
        <v>205000</v>
      </c>
      <c r="AD11" s="13">
        <v>16500</v>
      </c>
      <c r="AE11" s="16">
        <f t="shared" si="11"/>
        <v>8.0487804878048781</v>
      </c>
      <c r="AF11" s="13">
        <v>591530</v>
      </c>
      <c r="AG11" s="13">
        <v>650500</v>
      </c>
      <c r="AH11" s="16">
        <f t="shared" si="12"/>
        <v>109.96906327658785</v>
      </c>
      <c r="AI11" s="13">
        <v>2226</v>
      </c>
      <c r="AJ11" s="13">
        <v>0</v>
      </c>
      <c r="AK11" s="16">
        <f t="shared" si="13"/>
        <v>0</v>
      </c>
      <c r="AL11" s="13">
        <v>26530</v>
      </c>
      <c r="AM11" s="13">
        <v>5830</v>
      </c>
      <c r="AN11" s="16">
        <f t="shared" si="14"/>
        <v>21.975122502826988</v>
      </c>
      <c r="AO11" s="13">
        <v>26830</v>
      </c>
      <c r="AP11" s="13">
        <v>0</v>
      </c>
      <c r="AQ11" s="16">
        <f t="shared" si="15"/>
        <v>0</v>
      </c>
      <c r="AR11" s="13">
        <f>T11+W11+Z11+AC11+AF11+AI11+AL11+AO11</f>
        <v>3505973</v>
      </c>
      <c r="AS11" s="13">
        <f>U11+X11+AA11+AD11+AG11+AJ11+AM11+AP11</f>
        <v>1510838</v>
      </c>
      <c r="AT11" s="16">
        <f t="shared" si="16"/>
        <v>43.093258276661004</v>
      </c>
    </row>
    <row r="12" spans="1:48" x14ac:dyDescent="0.25">
      <c r="A12" s="13">
        <v>6</v>
      </c>
      <c r="B12" s="13" t="s">
        <v>33</v>
      </c>
      <c r="C12" s="13">
        <v>2</v>
      </c>
      <c r="D12" s="13">
        <v>4</v>
      </c>
      <c r="E12" s="13">
        <v>35079</v>
      </c>
      <c r="F12" s="13">
        <v>1560</v>
      </c>
      <c r="G12" s="16">
        <f t="shared" si="0"/>
        <v>4.4471051056187463</v>
      </c>
      <c r="H12" s="13">
        <v>40342</v>
      </c>
      <c r="I12" s="13">
        <v>3880</v>
      </c>
      <c r="J12" s="16">
        <f t="shared" si="1"/>
        <v>9.6177680828912795</v>
      </c>
      <c r="K12" s="13">
        <v>75421</v>
      </c>
      <c r="L12" s="13">
        <f t="shared" si="2"/>
        <v>5440</v>
      </c>
      <c r="M12" s="16">
        <f t="shared" si="3"/>
        <v>7.2128452287824345</v>
      </c>
      <c r="N12" s="13">
        <v>5600</v>
      </c>
      <c r="O12" s="13">
        <v>0</v>
      </c>
      <c r="P12" s="16">
        <f t="shared" si="4"/>
        <v>0</v>
      </c>
      <c r="Q12" s="13">
        <v>3986</v>
      </c>
      <c r="R12" s="13">
        <v>0</v>
      </c>
      <c r="S12" s="16">
        <f t="shared" si="5"/>
        <v>0</v>
      </c>
      <c r="T12" s="13">
        <f t="shared" si="6"/>
        <v>85007</v>
      </c>
      <c r="U12" s="13">
        <f t="shared" si="7"/>
        <v>5440</v>
      </c>
      <c r="V12" s="16">
        <f t="shared" si="8"/>
        <v>6.3994729845777405</v>
      </c>
      <c r="W12" s="13">
        <v>322000</v>
      </c>
      <c r="X12" s="13">
        <v>201052</v>
      </c>
      <c r="Y12" s="16">
        <f t="shared" si="9"/>
        <v>62.438509316770187</v>
      </c>
      <c r="Z12" s="13">
        <v>44566</v>
      </c>
      <c r="AA12" s="13">
        <v>0</v>
      </c>
      <c r="AB12" s="16">
        <f t="shared" si="10"/>
        <v>0</v>
      </c>
      <c r="AC12" s="13">
        <v>37700</v>
      </c>
      <c r="AD12" s="13">
        <v>0</v>
      </c>
      <c r="AE12" s="16">
        <f t="shared" si="11"/>
        <v>0</v>
      </c>
      <c r="AF12" s="13">
        <v>129870</v>
      </c>
      <c r="AG12" s="13">
        <v>12347</v>
      </c>
      <c r="AH12" s="16">
        <f t="shared" si="12"/>
        <v>9.5071995071995072</v>
      </c>
      <c r="AI12" s="13">
        <v>473</v>
      </c>
      <c r="AJ12" s="13">
        <v>0</v>
      </c>
      <c r="AK12" s="16">
        <f t="shared" si="13"/>
        <v>0</v>
      </c>
      <c r="AL12" s="13">
        <v>5020</v>
      </c>
      <c r="AM12" s="13">
        <v>0</v>
      </c>
      <c r="AN12" s="16">
        <f t="shared" si="14"/>
        <v>0</v>
      </c>
      <c r="AO12" s="13">
        <v>5321</v>
      </c>
      <c r="AP12" s="13">
        <v>0</v>
      </c>
      <c r="AQ12" s="16">
        <f t="shared" si="15"/>
        <v>0</v>
      </c>
      <c r="AR12" s="13">
        <f>T12+W12+Z12+AC12+AF12+AI12+AL12+AO12</f>
        <v>629957</v>
      </c>
      <c r="AS12" s="13">
        <f>U12+X12+AA12+AD12+AG12+AJ12+AM12+AP12</f>
        <v>218839</v>
      </c>
      <c r="AT12" s="16">
        <f t="shared" si="16"/>
        <v>34.738720261859143</v>
      </c>
    </row>
    <row r="13" spans="1:48" x14ac:dyDescent="0.25">
      <c r="A13" s="13">
        <v>7</v>
      </c>
      <c r="B13" s="13" t="s">
        <v>34</v>
      </c>
      <c r="C13" s="13">
        <v>14</v>
      </c>
      <c r="D13" s="13">
        <v>9</v>
      </c>
      <c r="E13" s="13">
        <v>185548</v>
      </c>
      <c r="F13" s="13">
        <v>0</v>
      </c>
      <c r="G13" s="16">
        <f t="shared" si="0"/>
        <v>0</v>
      </c>
      <c r="H13" s="13">
        <v>184421</v>
      </c>
      <c r="I13" s="13">
        <v>113207</v>
      </c>
      <c r="J13" s="16">
        <f t="shared" si="1"/>
        <v>61.385091719489651</v>
      </c>
      <c r="K13" s="13">
        <v>369969</v>
      </c>
      <c r="L13" s="13">
        <f t="shared" si="2"/>
        <v>113207</v>
      </c>
      <c r="M13" s="16">
        <f t="shared" si="3"/>
        <v>30.599050190691653</v>
      </c>
      <c r="N13" s="13">
        <v>25450</v>
      </c>
      <c r="O13" s="13">
        <v>0</v>
      </c>
      <c r="P13" s="16">
        <f t="shared" si="4"/>
        <v>0</v>
      </c>
      <c r="Q13" s="13">
        <v>12712</v>
      </c>
      <c r="R13" s="13">
        <v>18141</v>
      </c>
      <c r="S13" s="16">
        <f t="shared" si="5"/>
        <v>142.70767778477028</v>
      </c>
      <c r="T13" s="13">
        <f t="shared" si="6"/>
        <v>408131</v>
      </c>
      <c r="U13" s="13">
        <f t="shared" si="7"/>
        <v>131348</v>
      </c>
      <c r="V13" s="16">
        <f t="shared" si="8"/>
        <v>32.182804050660202</v>
      </c>
      <c r="W13" s="13">
        <v>1614726</v>
      </c>
      <c r="X13" s="13">
        <v>1599850</v>
      </c>
      <c r="Y13" s="16">
        <f t="shared" si="9"/>
        <v>99.078729146616823</v>
      </c>
      <c r="Z13" s="13">
        <v>217073</v>
      </c>
      <c r="AA13" s="13">
        <v>0</v>
      </c>
      <c r="AB13" s="16">
        <f t="shared" si="10"/>
        <v>0</v>
      </c>
      <c r="AC13" s="13">
        <v>191447</v>
      </c>
      <c r="AD13" s="13">
        <v>2131</v>
      </c>
      <c r="AE13" s="16">
        <f t="shared" si="11"/>
        <v>1.1131017984089591</v>
      </c>
      <c r="AF13" s="13">
        <v>408991</v>
      </c>
      <c r="AG13" s="13">
        <v>25854</v>
      </c>
      <c r="AH13" s="16">
        <f t="shared" si="12"/>
        <v>6.3214104955854777</v>
      </c>
      <c r="AI13" s="13">
        <v>1915</v>
      </c>
      <c r="AJ13" s="13">
        <v>0</v>
      </c>
      <c r="AK13" s="16">
        <f t="shared" si="13"/>
        <v>0</v>
      </c>
      <c r="AL13" s="13">
        <v>21090</v>
      </c>
      <c r="AM13" s="13">
        <v>350</v>
      </c>
      <c r="AN13" s="16">
        <f t="shared" si="14"/>
        <v>1.6595542911332386</v>
      </c>
      <c r="AO13" s="13">
        <v>23400</v>
      </c>
      <c r="AP13" s="13">
        <v>0</v>
      </c>
      <c r="AQ13" s="16">
        <f t="shared" si="15"/>
        <v>0</v>
      </c>
      <c r="AR13" s="13">
        <f>T13+W13+Z13+AC13+AF13+AI13+AL13+AO13</f>
        <v>2886773</v>
      </c>
      <c r="AS13" s="13">
        <f>U13+X13+AA13+AD13+AG13+AJ13+AM13+AP13</f>
        <v>1759533</v>
      </c>
      <c r="AT13" s="16">
        <f t="shared" si="16"/>
        <v>60.951553863085181</v>
      </c>
    </row>
    <row r="14" spans="1:48" x14ac:dyDescent="0.25">
      <c r="A14" s="13">
        <v>8</v>
      </c>
      <c r="B14" s="13" t="s">
        <v>35</v>
      </c>
      <c r="C14" s="13">
        <v>7</v>
      </c>
      <c r="D14" s="13">
        <v>7</v>
      </c>
      <c r="E14" s="13">
        <v>97696</v>
      </c>
      <c r="F14" s="13">
        <v>31645</v>
      </c>
      <c r="G14" s="16">
        <f t="shared" si="0"/>
        <v>32.391295447101207</v>
      </c>
      <c r="H14" s="13">
        <v>95407</v>
      </c>
      <c r="I14" s="13">
        <v>36582</v>
      </c>
      <c r="J14" s="16">
        <f t="shared" si="1"/>
        <v>38.343098514784032</v>
      </c>
      <c r="K14" s="13">
        <v>193103</v>
      </c>
      <c r="L14" s="13">
        <f t="shared" si="2"/>
        <v>68227</v>
      </c>
      <c r="M14" s="16">
        <f t="shared" si="3"/>
        <v>35.331921306245889</v>
      </c>
      <c r="N14" s="13">
        <v>14681</v>
      </c>
      <c r="O14" s="13">
        <v>0</v>
      </c>
      <c r="P14" s="16">
        <f t="shared" si="4"/>
        <v>0</v>
      </c>
      <c r="Q14" s="13">
        <v>15384</v>
      </c>
      <c r="R14" s="13">
        <v>3545</v>
      </c>
      <c r="S14" s="16">
        <f t="shared" si="5"/>
        <v>23.043421736869472</v>
      </c>
      <c r="T14" s="13">
        <f t="shared" si="6"/>
        <v>223168</v>
      </c>
      <c r="U14" s="13">
        <f t="shared" si="7"/>
        <v>71772</v>
      </c>
      <c r="V14" s="16">
        <f t="shared" si="8"/>
        <v>32.160524806423865</v>
      </c>
      <c r="W14" s="13">
        <v>711582</v>
      </c>
      <c r="X14" s="13">
        <v>88560</v>
      </c>
      <c r="Y14" s="16">
        <f t="shared" si="9"/>
        <v>12.445508739681442</v>
      </c>
      <c r="Z14" s="13">
        <v>103258</v>
      </c>
      <c r="AA14" s="13">
        <v>7058</v>
      </c>
      <c r="AB14" s="16">
        <f t="shared" si="10"/>
        <v>6.835305739022643</v>
      </c>
      <c r="AC14" s="13">
        <v>110122</v>
      </c>
      <c r="AD14" s="13">
        <v>1535</v>
      </c>
      <c r="AE14" s="16">
        <f t="shared" si="11"/>
        <v>1.3939085741268775</v>
      </c>
      <c r="AF14" s="13">
        <v>134927</v>
      </c>
      <c r="AG14" s="13">
        <v>26570</v>
      </c>
      <c r="AH14" s="16">
        <f t="shared" si="12"/>
        <v>19.692129818346217</v>
      </c>
      <c r="AI14" s="13">
        <v>1130</v>
      </c>
      <c r="AJ14" s="13">
        <v>0</v>
      </c>
      <c r="AK14" s="16">
        <f t="shared" si="13"/>
        <v>0</v>
      </c>
      <c r="AL14" s="13">
        <v>12550</v>
      </c>
      <c r="AM14" s="13">
        <v>1650</v>
      </c>
      <c r="AN14" s="16">
        <f t="shared" si="14"/>
        <v>13.147410358565736</v>
      </c>
      <c r="AO14" s="13">
        <v>13800</v>
      </c>
      <c r="AP14" s="13">
        <v>0</v>
      </c>
      <c r="AQ14" s="16">
        <f t="shared" si="15"/>
        <v>0</v>
      </c>
      <c r="AR14" s="13">
        <f>T14+W14+Z14+AC14+AF14+AI14+AL14+AO14</f>
        <v>1310537</v>
      </c>
      <c r="AS14" s="13">
        <f>U14+X14+AA14+AD14+AG14+AJ14+AM14+AP14</f>
        <v>197145</v>
      </c>
      <c r="AT14" s="16">
        <f t="shared" si="16"/>
        <v>15.043070130793712</v>
      </c>
      <c r="AV14" t="s">
        <v>84</v>
      </c>
    </row>
    <row r="15" spans="1:48" x14ac:dyDescent="0.25">
      <c r="A15" s="13">
        <v>9</v>
      </c>
      <c r="B15" s="13" t="s">
        <v>36</v>
      </c>
      <c r="C15" s="13">
        <v>16</v>
      </c>
      <c r="D15" s="13">
        <v>10</v>
      </c>
      <c r="E15" s="13">
        <v>155908</v>
      </c>
      <c r="F15" s="13">
        <v>31437</v>
      </c>
      <c r="G15" s="16">
        <f t="shared" si="0"/>
        <v>20.163814557303024</v>
      </c>
      <c r="H15" s="13">
        <v>160000</v>
      </c>
      <c r="I15" s="13">
        <v>39920</v>
      </c>
      <c r="J15" s="16">
        <f t="shared" si="1"/>
        <v>24.95</v>
      </c>
      <c r="K15" s="13">
        <v>315908</v>
      </c>
      <c r="L15" s="13">
        <f t="shared" si="2"/>
        <v>71357</v>
      </c>
      <c r="M15" s="16">
        <f t="shared" si="3"/>
        <v>22.587905339529229</v>
      </c>
      <c r="N15" s="13">
        <v>25799</v>
      </c>
      <c r="O15" s="13">
        <v>0</v>
      </c>
      <c r="P15" s="16">
        <f t="shared" si="4"/>
        <v>0</v>
      </c>
      <c r="Q15" s="13">
        <v>10813</v>
      </c>
      <c r="R15" s="13">
        <v>0</v>
      </c>
      <c r="S15" s="16">
        <f t="shared" si="5"/>
        <v>0</v>
      </c>
      <c r="T15" s="13">
        <f t="shared" si="6"/>
        <v>352520</v>
      </c>
      <c r="U15" s="13">
        <f t="shared" si="7"/>
        <v>71357</v>
      </c>
      <c r="V15" s="16">
        <f t="shared" si="8"/>
        <v>20.241972086690115</v>
      </c>
      <c r="W15" s="13">
        <v>842500</v>
      </c>
      <c r="X15" s="13">
        <v>498597</v>
      </c>
      <c r="Y15" s="16">
        <f t="shared" si="9"/>
        <v>59.180652818991099</v>
      </c>
      <c r="Z15" s="13">
        <v>170880</v>
      </c>
      <c r="AA15" s="13">
        <v>0</v>
      </c>
      <c r="AB15" s="16">
        <f t="shared" si="10"/>
        <v>0</v>
      </c>
      <c r="AC15" s="13">
        <v>113068</v>
      </c>
      <c r="AD15" s="13">
        <v>4888</v>
      </c>
      <c r="AE15" s="16">
        <f t="shared" si="11"/>
        <v>4.3230622280397641</v>
      </c>
      <c r="AF15" s="13">
        <v>328480</v>
      </c>
      <c r="AG15" s="13">
        <v>40402</v>
      </c>
      <c r="AH15" s="16">
        <f t="shared" si="12"/>
        <v>12.299683390160739</v>
      </c>
      <c r="AI15" s="13">
        <v>1984</v>
      </c>
      <c r="AJ15" s="13">
        <v>0</v>
      </c>
      <c r="AK15" s="16">
        <f t="shared" si="13"/>
        <v>0</v>
      </c>
      <c r="AL15" s="13">
        <v>22290</v>
      </c>
      <c r="AM15" s="13">
        <v>1750</v>
      </c>
      <c r="AN15" s="16">
        <f t="shared" si="14"/>
        <v>7.8510542844324807</v>
      </c>
      <c r="AO15" s="13">
        <v>25560</v>
      </c>
      <c r="AP15" s="13">
        <v>0</v>
      </c>
      <c r="AQ15" s="16">
        <f t="shared" si="15"/>
        <v>0</v>
      </c>
      <c r="AR15" s="13">
        <f>T15+W15+Z15+AC15+AF15+AI15+AL15+AO15</f>
        <v>1857282</v>
      </c>
      <c r="AS15" s="13">
        <f>U15+X15+AA15+AD15+AG15+AJ15+AM15+AP15</f>
        <v>616994</v>
      </c>
      <c r="AT15" s="16">
        <f t="shared" si="16"/>
        <v>33.220264881692714</v>
      </c>
    </row>
    <row r="16" spans="1:48" x14ac:dyDescent="0.25">
      <c r="A16" s="13">
        <v>10</v>
      </c>
      <c r="B16" s="13" t="s">
        <v>37</v>
      </c>
      <c r="C16" s="13">
        <v>9</v>
      </c>
      <c r="D16" s="13">
        <v>3</v>
      </c>
      <c r="E16" s="13">
        <v>47000</v>
      </c>
      <c r="F16" s="13">
        <v>2300</v>
      </c>
      <c r="G16" s="16">
        <f t="shared" si="0"/>
        <v>4.8936170212765955</v>
      </c>
      <c r="H16" s="13">
        <v>47000</v>
      </c>
      <c r="I16" s="13">
        <v>3500</v>
      </c>
      <c r="J16" s="16">
        <f t="shared" si="1"/>
        <v>7.4468085106382977</v>
      </c>
      <c r="K16" s="13">
        <v>94000</v>
      </c>
      <c r="L16" s="13">
        <f t="shared" si="2"/>
        <v>5800</v>
      </c>
      <c r="M16" s="16">
        <f t="shared" si="3"/>
        <v>6.1702127659574471</v>
      </c>
      <c r="N16" s="13">
        <v>6300</v>
      </c>
      <c r="O16" s="13">
        <v>0</v>
      </c>
      <c r="P16" s="16">
        <f t="shared" si="4"/>
        <v>0</v>
      </c>
      <c r="Q16" s="13">
        <v>3200</v>
      </c>
      <c r="R16" s="13">
        <v>0</v>
      </c>
      <c r="S16" s="16">
        <f t="shared" si="5"/>
        <v>0</v>
      </c>
      <c r="T16" s="13">
        <f t="shared" si="6"/>
        <v>103500</v>
      </c>
      <c r="U16" s="13">
        <f t="shared" si="7"/>
        <v>5800</v>
      </c>
      <c r="V16" s="16">
        <f t="shared" si="8"/>
        <v>5.6038647342995169</v>
      </c>
      <c r="W16" s="13">
        <v>297000</v>
      </c>
      <c r="X16" s="13">
        <v>55300</v>
      </c>
      <c r="Y16" s="16">
        <f t="shared" si="9"/>
        <v>18.619528619528619</v>
      </c>
      <c r="Z16" s="13">
        <v>56737</v>
      </c>
      <c r="AA16" s="13">
        <v>0</v>
      </c>
      <c r="AB16" s="16">
        <f t="shared" si="10"/>
        <v>0</v>
      </c>
      <c r="AC16" s="13">
        <v>55550</v>
      </c>
      <c r="AD16" s="13">
        <v>0</v>
      </c>
      <c r="AE16" s="16">
        <f t="shared" si="11"/>
        <v>0</v>
      </c>
      <c r="AF16" s="13">
        <v>142510</v>
      </c>
      <c r="AG16" s="13">
        <v>18463</v>
      </c>
      <c r="AH16" s="16">
        <f t="shared" si="12"/>
        <v>12.955582064416532</v>
      </c>
      <c r="AI16" s="13">
        <v>904</v>
      </c>
      <c r="AJ16" s="13">
        <v>0</v>
      </c>
      <c r="AK16" s="16">
        <f t="shared" si="13"/>
        <v>0</v>
      </c>
      <c r="AL16" s="13">
        <v>10590</v>
      </c>
      <c r="AM16" s="13">
        <v>0</v>
      </c>
      <c r="AN16" s="16">
        <f t="shared" si="14"/>
        <v>0</v>
      </c>
      <c r="AO16" s="13">
        <v>12120</v>
      </c>
      <c r="AP16" s="13">
        <v>0</v>
      </c>
      <c r="AQ16" s="16">
        <f t="shared" si="15"/>
        <v>0</v>
      </c>
      <c r="AR16" s="13">
        <f>T16+W16+Z16+AC16+AF16+AI16+AL16+AO16</f>
        <v>678911</v>
      </c>
      <c r="AS16" s="13">
        <f>U16+X16+AA16+AD16+AG16+AJ16+AM16+AP16</f>
        <v>79563</v>
      </c>
      <c r="AT16" s="16">
        <f t="shared" si="16"/>
        <v>11.719209145234059</v>
      </c>
    </row>
    <row r="17" spans="1:46" x14ac:dyDescent="0.25">
      <c r="A17" s="13">
        <v>11</v>
      </c>
      <c r="B17" s="13" t="s">
        <v>38</v>
      </c>
      <c r="C17" s="13">
        <v>0</v>
      </c>
      <c r="D17" s="13">
        <v>2</v>
      </c>
      <c r="E17" s="13">
        <v>8500</v>
      </c>
      <c r="F17" s="13">
        <v>0</v>
      </c>
      <c r="G17" s="16">
        <f t="shared" si="0"/>
        <v>0</v>
      </c>
      <c r="H17" s="13">
        <v>8000</v>
      </c>
      <c r="I17" s="13">
        <v>0</v>
      </c>
      <c r="J17" s="16">
        <f t="shared" si="1"/>
        <v>0</v>
      </c>
      <c r="K17" s="13">
        <v>16500</v>
      </c>
      <c r="L17" s="13">
        <f t="shared" si="2"/>
        <v>0</v>
      </c>
      <c r="M17" s="16">
        <f t="shared" si="3"/>
        <v>0</v>
      </c>
      <c r="N17" s="13">
        <v>400</v>
      </c>
      <c r="O17" s="13">
        <v>0</v>
      </c>
      <c r="P17" s="16">
        <f t="shared" si="4"/>
        <v>0</v>
      </c>
      <c r="Q17" s="13">
        <v>600</v>
      </c>
      <c r="R17" s="13">
        <v>0</v>
      </c>
      <c r="S17" s="16">
        <f t="shared" si="5"/>
        <v>0</v>
      </c>
      <c r="T17" s="13">
        <f t="shared" si="6"/>
        <v>17500</v>
      </c>
      <c r="U17" s="13">
        <f t="shared" si="7"/>
        <v>0</v>
      </c>
      <c r="V17" s="16">
        <f t="shared" si="8"/>
        <v>0</v>
      </c>
      <c r="W17" s="13">
        <v>80000</v>
      </c>
      <c r="X17" s="13">
        <v>24270</v>
      </c>
      <c r="Y17" s="16">
        <f t="shared" si="9"/>
        <v>30.337500000000002</v>
      </c>
      <c r="Z17" s="13">
        <v>10000</v>
      </c>
      <c r="AA17" s="13">
        <v>0</v>
      </c>
      <c r="AB17" s="16">
        <f t="shared" si="10"/>
        <v>0</v>
      </c>
      <c r="AC17" s="13">
        <v>8000</v>
      </c>
      <c r="AD17" s="13">
        <v>0</v>
      </c>
      <c r="AE17" s="16">
        <f t="shared" si="11"/>
        <v>0</v>
      </c>
      <c r="AF17" s="13">
        <v>35000</v>
      </c>
      <c r="AG17" s="13">
        <v>12000</v>
      </c>
      <c r="AH17" s="16">
        <f t="shared" si="12"/>
        <v>34.285714285714285</v>
      </c>
      <c r="AI17" s="13">
        <v>145</v>
      </c>
      <c r="AJ17" s="13">
        <v>0</v>
      </c>
      <c r="AK17" s="16">
        <f t="shared" si="13"/>
        <v>0</v>
      </c>
      <c r="AL17" s="13">
        <v>1250</v>
      </c>
      <c r="AM17" s="13">
        <v>0</v>
      </c>
      <c r="AN17" s="16">
        <f t="shared" si="14"/>
        <v>0</v>
      </c>
      <c r="AO17" s="13">
        <v>1880</v>
      </c>
      <c r="AP17" s="13">
        <v>0</v>
      </c>
      <c r="AQ17" s="16">
        <f t="shared" si="15"/>
        <v>0</v>
      </c>
      <c r="AR17" s="13">
        <f>T17+W17+Z17+AC17+AF17+AI17+AL17+AO17</f>
        <v>153775</v>
      </c>
      <c r="AS17" s="13">
        <f>U17+X17+AA17+AD17+AG17+AJ17+AM17+AP17</f>
        <v>36270</v>
      </c>
      <c r="AT17" s="16">
        <f t="shared" si="16"/>
        <v>23.586408714030238</v>
      </c>
    </row>
    <row r="18" spans="1:46" x14ac:dyDescent="0.25">
      <c r="A18" s="13">
        <v>12</v>
      </c>
      <c r="B18" s="13" t="s">
        <v>39</v>
      </c>
      <c r="C18" s="13">
        <v>6</v>
      </c>
      <c r="D18" s="13">
        <v>7</v>
      </c>
      <c r="E18" s="13">
        <v>61100</v>
      </c>
      <c r="F18" s="13">
        <v>30567</v>
      </c>
      <c r="G18" s="16">
        <f t="shared" si="0"/>
        <v>50.0278232405892</v>
      </c>
      <c r="H18" s="13">
        <v>60105</v>
      </c>
      <c r="I18" s="13">
        <v>30803</v>
      </c>
      <c r="J18" s="16">
        <f t="shared" si="1"/>
        <v>51.248648198985116</v>
      </c>
      <c r="K18" s="13">
        <v>121205</v>
      </c>
      <c r="L18" s="13">
        <f t="shared" si="2"/>
        <v>61370</v>
      </c>
      <c r="M18" s="16">
        <f t="shared" si="3"/>
        <v>50.633224701951242</v>
      </c>
      <c r="N18" s="13">
        <v>7443</v>
      </c>
      <c r="O18" s="13">
        <v>0</v>
      </c>
      <c r="P18" s="16">
        <f t="shared" si="4"/>
        <v>0</v>
      </c>
      <c r="Q18" s="13">
        <v>3853</v>
      </c>
      <c r="R18" s="13">
        <v>0</v>
      </c>
      <c r="S18" s="16">
        <f t="shared" si="5"/>
        <v>0</v>
      </c>
      <c r="T18" s="13">
        <f t="shared" si="6"/>
        <v>132501</v>
      </c>
      <c r="U18" s="13">
        <f t="shared" si="7"/>
        <v>61370</v>
      </c>
      <c r="V18" s="16">
        <f t="shared" si="8"/>
        <v>46.316631572591902</v>
      </c>
      <c r="W18" s="13">
        <v>390978</v>
      </c>
      <c r="X18" s="13">
        <v>77147</v>
      </c>
      <c r="Y18" s="16">
        <f t="shared" si="9"/>
        <v>19.731800766283524</v>
      </c>
      <c r="Z18" s="13">
        <v>97829</v>
      </c>
      <c r="AA18" s="13">
        <v>0</v>
      </c>
      <c r="AB18" s="16">
        <f t="shared" si="10"/>
        <v>0</v>
      </c>
      <c r="AC18" s="13">
        <v>65000</v>
      </c>
      <c r="AD18" s="13">
        <v>0</v>
      </c>
      <c r="AE18" s="16">
        <f t="shared" si="11"/>
        <v>0</v>
      </c>
      <c r="AF18" s="13">
        <v>121540</v>
      </c>
      <c r="AG18" s="13">
        <v>27275</v>
      </c>
      <c r="AH18" s="16">
        <f t="shared" si="12"/>
        <v>22.44117163073885</v>
      </c>
      <c r="AI18" s="13">
        <v>1080</v>
      </c>
      <c r="AJ18" s="13">
        <v>100</v>
      </c>
      <c r="AK18" s="16">
        <f t="shared" si="13"/>
        <v>9.2592592592592595</v>
      </c>
      <c r="AL18" s="13">
        <v>10850</v>
      </c>
      <c r="AM18" s="13">
        <v>14688</v>
      </c>
      <c r="AN18" s="16">
        <f t="shared" si="14"/>
        <v>135.37327188940091</v>
      </c>
      <c r="AO18" s="13">
        <v>13600</v>
      </c>
      <c r="AP18" s="13">
        <v>0</v>
      </c>
      <c r="AQ18" s="16">
        <f t="shared" si="15"/>
        <v>0</v>
      </c>
      <c r="AR18" s="13">
        <f>T18+W18+Z18+AC18+AF18+AI18+AL18+AO18</f>
        <v>833378</v>
      </c>
      <c r="AS18" s="13">
        <f>U18+X18+AA18+AD18+AG18+AJ18+AM18+AP18</f>
        <v>180580</v>
      </c>
      <c r="AT18" s="16">
        <f t="shared" si="16"/>
        <v>21.668438571692558</v>
      </c>
    </row>
    <row r="19" spans="1:46" x14ac:dyDescent="0.25">
      <c r="A19" s="13">
        <v>13</v>
      </c>
      <c r="B19" s="13" t="s">
        <v>40</v>
      </c>
      <c r="C19" s="13">
        <v>0</v>
      </c>
      <c r="D19" s="13">
        <v>4</v>
      </c>
      <c r="E19" s="13">
        <v>2500</v>
      </c>
      <c r="F19" s="13">
        <v>2365</v>
      </c>
      <c r="G19" s="16">
        <f t="shared" si="0"/>
        <v>94.6</v>
      </c>
      <c r="H19" s="13">
        <v>2500</v>
      </c>
      <c r="I19" s="13">
        <v>0</v>
      </c>
      <c r="J19" s="16">
        <f t="shared" si="1"/>
        <v>0</v>
      </c>
      <c r="K19" s="13">
        <v>5000</v>
      </c>
      <c r="L19" s="13">
        <f t="shared" si="2"/>
        <v>2365</v>
      </c>
      <c r="M19" s="16">
        <f t="shared" si="3"/>
        <v>47.3</v>
      </c>
      <c r="N19" s="13">
        <v>1000</v>
      </c>
      <c r="O19" s="13">
        <v>0</v>
      </c>
      <c r="P19" s="16">
        <f t="shared" si="4"/>
        <v>0</v>
      </c>
      <c r="Q19" s="13">
        <v>200</v>
      </c>
      <c r="R19" s="13">
        <v>0</v>
      </c>
      <c r="S19" s="16">
        <f t="shared" si="5"/>
        <v>0</v>
      </c>
      <c r="T19" s="13">
        <f t="shared" si="6"/>
        <v>6200</v>
      </c>
      <c r="U19" s="13">
        <f t="shared" si="7"/>
        <v>2365</v>
      </c>
      <c r="V19" s="16">
        <f t="shared" si="8"/>
        <v>38.145161290322584</v>
      </c>
      <c r="W19" s="13">
        <v>217000</v>
      </c>
      <c r="X19" s="13">
        <v>31518</v>
      </c>
      <c r="Y19" s="16">
        <f t="shared" si="9"/>
        <v>14.524423963133639</v>
      </c>
      <c r="Z19" s="13">
        <v>35000</v>
      </c>
      <c r="AA19" s="13">
        <v>0</v>
      </c>
      <c r="AB19" s="16">
        <f t="shared" si="10"/>
        <v>0</v>
      </c>
      <c r="AC19" s="13">
        <v>35000</v>
      </c>
      <c r="AD19" s="13">
        <v>8479</v>
      </c>
      <c r="AE19" s="16">
        <f t="shared" si="11"/>
        <v>24.225714285714286</v>
      </c>
      <c r="AF19" s="13">
        <v>47000</v>
      </c>
      <c r="AG19" s="13">
        <v>36019</v>
      </c>
      <c r="AH19" s="16">
        <f t="shared" si="12"/>
        <v>76.636170212765947</v>
      </c>
      <c r="AI19" s="13">
        <v>338</v>
      </c>
      <c r="AJ19" s="13">
        <v>0</v>
      </c>
      <c r="AK19" s="16">
        <f t="shared" si="13"/>
        <v>0</v>
      </c>
      <c r="AL19" s="13">
        <v>3310</v>
      </c>
      <c r="AM19" s="13">
        <v>2365</v>
      </c>
      <c r="AN19" s="16">
        <f t="shared" si="14"/>
        <v>71.450151057401811</v>
      </c>
      <c r="AO19" s="13">
        <v>4280</v>
      </c>
      <c r="AP19" s="13">
        <v>0</v>
      </c>
      <c r="AQ19" s="16">
        <f t="shared" si="15"/>
        <v>0</v>
      </c>
      <c r="AR19" s="13">
        <f>T19+W19+Z19+AC19+AF19+AI19+AL19+AO19</f>
        <v>348128</v>
      </c>
      <c r="AS19" s="13">
        <f>U19+X19+AA19+AD19+AG19+AJ19+AM19+AP19</f>
        <v>80746</v>
      </c>
      <c r="AT19" s="16">
        <f t="shared" si="16"/>
        <v>23.194342310874163</v>
      </c>
    </row>
    <row r="20" spans="1:46" x14ac:dyDescent="0.25">
      <c r="A20" s="13">
        <v>14</v>
      </c>
      <c r="B20" s="13" t="s">
        <v>41</v>
      </c>
      <c r="C20" s="13">
        <v>0</v>
      </c>
      <c r="D20" s="13">
        <v>1</v>
      </c>
      <c r="E20" s="13">
        <v>0</v>
      </c>
      <c r="F20" s="13">
        <v>0</v>
      </c>
      <c r="G20" s="16" t="e">
        <f t="shared" si="0"/>
        <v>#DIV/0!</v>
      </c>
      <c r="H20" s="13">
        <v>0</v>
      </c>
      <c r="I20" s="13">
        <v>0</v>
      </c>
      <c r="J20" s="16" t="e">
        <f t="shared" si="1"/>
        <v>#DIV/0!</v>
      </c>
      <c r="K20" s="13">
        <v>0</v>
      </c>
      <c r="L20" s="13">
        <f t="shared" si="2"/>
        <v>0</v>
      </c>
      <c r="M20" s="16" t="e">
        <f t="shared" si="3"/>
        <v>#DIV/0!</v>
      </c>
      <c r="N20" s="13">
        <v>0</v>
      </c>
      <c r="O20" s="13">
        <v>0</v>
      </c>
      <c r="P20" s="16" t="e">
        <f t="shared" si="4"/>
        <v>#DIV/0!</v>
      </c>
      <c r="Q20" s="13">
        <v>0</v>
      </c>
      <c r="R20" s="13">
        <v>0</v>
      </c>
      <c r="S20" s="16" t="e">
        <f t="shared" si="5"/>
        <v>#DIV/0!</v>
      </c>
      <c r="T20" s="13">
        <f t="shared" si="6"/>
        <v>0</v>
      </c>
      <c r="U20" s="13">
        <f t="shared" si="7"/>
        <v>0</v>
      </c>
      <c r="V20" s="16" t="e">
        <f t="shared" si="8"/>
        <v>#DIV/0!</v>
      </c>
      <c r="W20" s="13">
        <v>30000</v>
      </c>
      <c r="X20" s="13">
        <v>15900</v>
      </c>
      <c r="Y20" s="16">
        <f t="shared" si="9"/>
        <v>53</v>
      </c>
      <c r="Z20" s="13">
        <v>6207</v>
      </c>
      <c r="AA20" s="13">
        <v>0</v>
      </c>
      <c r="AB20" s="16">
        <f t="shared" si="10"/>
        <v>0</v>
      </c>
      <c r="AC20" s="13">
        <v>6000</v>
      </c>
      <c r="AD20" s="13">
        <v>4253</v>
      </c>
      <c r="AE20" s="16">
        <f t="shared" si="11"/>
        <v>70.883333333333326</v>
      </c>
      <c r="AF20" s="13">
        <v>10000</v>
      </c>
      <c r="AG20" s="13">
        <v>4272</v>
      </c>
      <c r="AH20" s="16">
        <f t="shared" si="12"/>
        <v>42.72</v>
      </c>
      <c r="AI20" s="13">
        <v>80</v>
      </c>
      <c r="AJ20" s="13">
        <v>0</v>
      </c>
      <c r="AK20" s="16">
        <f t="shared" si="13"/>
        <v>0</v>
      </c>
      <c r="AL20" s="13">
        <v>800</v>
      </c>
      <c r="AM20" s="13">
        <v>0</v>
      </c>
      <c r="AN20" s="16">
        <f t="shared" si="14"/>
        <v>0</v>
      </c>
      <c r="AO20" s="13">
        <v>900</v>
      </c>
      <c r="AP20" s="13">
        <v>0</v>
      </c>
      <c r="AQ20" s="16">
        <f t="shared" si="15"/>
        <v>0</v>
      </c>
      <c r="AR20" s="13">
        <f>T20+W20+Z20+AC20+AF20+AI20+AL20+AO20</f>
        <v>53987</v>
      </c>
      <c r="AS20" s="13">
        <f>U20+X20+AA20+AD20+AG20+AJ20+AM20+AP20</f>
        <v>24425</v>
      </c>
      <c r="AT20" s="16">
        <f t="shared" si="16"/>
        <v>45.242373163909832</v>
      </c>
    </row>
    <row r="21" spans="1:46" x14ac:dyDescent="0.25">
      <c r="A21" s="13">
        <v>15</v>
      </c>
      <c r="B21" s="13" t="s">
        <v>42</v>
      </c>
      <c r="C21" s="13">
        <v>1</v>
      </c>
      <c r="D21" s="13">
        <v>2</v>
      </c>
      <c r="E21" s="13">
        <v>22000</v>
      </c>
      <c r="F21" s="13">
        <v>0</v>
      </c>
      <c r="G21" s="16">
        <f t="shared" si="0"/>
        <v>0</v>
      </c>
      <c r="H21" s="13">
        <v>21000</v>
      </c>
      <c r="I21" s="13">
        <v>0</v>
      </c>
      <c r="J21" s="16">
        <f t="shared" si="1"/>
        <v>0</v>
      </c>
      <c r="K21" s="13">
        <v>43000</v>
      </c>
      <c r="L21" s="13">
        <f t="shared" si="2"/>
        <v>0</v>
      </c>
      <c r="M21" s="16">
        <f t="shared" si="3"/>
        <v>0</v>
      </c>
      <c r="N21" s="13">
        <v>3700</v>
      </c>
      <c r="O21" s="13">
        <v>0</v>
      </c>
      <c r="P21" s="16">
        <f t="shared" si="4"/>
        <v>0</v>
      </c>
      <c r="Q21" s="13">
        <v>2800</v>
      </c>
      <c r="R21" s="13">
        <v>0</v>
      </c>
      <c r="S21" s="16">
        <f t="shared" si="5"/>
        <v>0</v>
      </c>
      <c r="T21" s="13">
        <f t="shared" si="6"/>
        <v>49500</v>
      </c>
      <c r="U21" s="13">
        <f t="shared" si="7"/>
        <v>0</v>
      </c>
      <c r="V21" s="16">
        <f t="shared" si="8"/>
        <v>0</v>
      </c>
      <c r="W21" s="13">
        <v>315000</v>
      </c>
      <c r="X21" s="13">
        <v>35750</v>
      </c>
      <c r="Y21" s="16">
        <f t="shared" si="9"/>
        <v>11.34920634920635</v>
      </c>
      <c r="Z21" s="13">
        <v>70780</v>
      </c>
      <c r="AA21" s="13">
        <v>0</v>
      </c>
      <c r="AB21" s="16">
        <f t="shared" si="10"/>
        <v>0</v>
      </c>
      <c r="AC21" s="13">
        <v>70500</v>
      </c>
      <c r="AD21" s="13">
        <v>2400</v>
      </c>
      <c r="AE21" s="16">
        <f t="shared" si="11"/>
        <v>3.4042553191489362</v>
      </c>
      <c r="AF21" s="13">
        <v>125000</v>
      </c>
      <c r="AG21" s="13">
        <v>9872</v>
      </c>
      <c r="AH21" s="16">
        <f t="shared" si="12"/>
        <v>7.8976000000000006</v>
      </c>
      <c r="AI21" s="13">
        <v>356</v>
      </c>
      <c r="AJ21" s="13">
        <v>0</v>
      </c>
      <c r="AK21" s="16">
        <f t="shared" si="13"/>
        <v>0</v>
      </c>
      <c r="AL21" s="13">
        <v>2820</v>
      </c>
      <c r="AM21" s="13">
        <v>0</v>
      </c>
      <c r="AN21" s="16">
        <f t="shared" si="14"/>
        <v>0</v>
      </c>
      <c r="AO21" s="13">
        <v>3960</v>
      </c>
      <c r="AP21" s="13">
        <v>0</v>
      </c>
      <c r="AQ21" s="16">
        <f t="shared" si="15"/>
        <v>0</v>
      </c>
      <c r="AR21" s="13">
        <f>T21+W21+Z21+AC21+AF21+AI21+AL21+AO21</f>
        <v>637916</v>
      </c>
      <c r="AS21" s="13">
        <f>U21+X21+AA21+AD21+AG21+AJ21+AM21+AP21</f>
        <v>48022</v>
      </c>
      <c r="AT21" s="16">
        <f t="shared" si="16"/>
        <v>7.5279503884523979</v>
      </c>
    </row>
    <row r="22" spans="1:46" x14ac:dyDescent="0.25">
      <c r="A22" s="13">
        <v>16</v>
      </c>
      <c r="B22" s="13" t="s">
        <v>43</v>
      </c>
      <c r="C22" s="13">
        <v>8</v>
      </c>
      <c r="D22" s="13">
        <v>7</v>
      </c>
      <c r="E22" s="13">
        <v>93500</v>
      </c>
      <c r="F22" s="13">
        <v>10043</v>
      </c>
      <c r="G22" s="16">
        <f t="shared" si="0"/>
        <v>10.741176470588236</v>
      </c>
      <c r="H22" s="13">
        <v>93000</v>
      </c>
      <c r="I22" s="13">
        <v>18460</v>
      </c>
      <c r="J22" s="16">
        <f t="shared" si="1"/>
        <v>19.849462365591396</v>
      </c>
      <c r="K22" s="13">
        <v>186500</v>
      </c>
      <c r="L22" s="13">
        <f t="shared" si="2"/>
        <v>28503</v>
      </c>
      <c r="M22" s="16">
        <f t="shared" si="3"/>
        <v>15.283109919571045</v>
      </c>
      <c r="N22" s="13">
        <v>7600</v>
      </c>
      <c r="O22" s="13">
        <v>0</v>
      </c>
      <c r="P22" s="16">
        <f t="shared" si="4"/>
        <v>0</v>
      </c>
      <c r="Q22" s="13">
        <v>5409</v>
      </c>
      <c r="R22" s="13">
        <v>66866</v>
      </c>
      <c r="S22" s="16">
        <f t="shared" si="5"/>
        <v>1236.1989277130708</v>
      </c>
      <c r="T22" s="13">
        <f t="shared" si="6"/>
        <v>199509</v>
      </c>
      <c r="U22" s="13">
        <f t="shared" si="7"/>
        <v>95369</v>
      </c>
      <c r="V22" s="16">
        <f t="shared" si="8"/>
        <v>47.801853550466397</v>
      </c>
      <c r="W22" s="13">
        <v>660300</v>
      </c>
      <c r="X22" s="13">
        <v>690849</v>
      </c>
      <c r="Y22" s="16">
        <f t="shared" si="9"/>
        <v>104.62653339391186</v>
      </c>
      <c r="Z22" s="13">
        <v>104721</v>
      </c>
      <c r="AA22" s="13">
        <v>0</v>
      </c>
      <c r="AB22" s="16">
        <f t="shared" si="10"/>
        <v>0</v>
      </c>
      <c r="AC22" s="13">
        <v>105750</v>
      </c>
      <c r="AD22" s="13">
        <v>760</v>
      </c>
      <c r="AE22" s="16">
        <f t="shared" si="11"/>
        <v>0.71867612293144201</v>
      </c>
      <c r="AF22" s="13">
        <v>168600</v>
      </c>
      <c r="AG22" s="13">
        <v>13409</v>
      </c>
      <c r="AH22" s="16">
        <f t="shared" si="12"/>
        <v>7.9531435349940685</v>
      </c>
      <c r="AI22" s="13">
        <v>1125</v>
      </c>
      <c r="AJ22" s="13">
        <v>0</v>
      </c>
      <c r="AK22" s="16">
        <f t="shared" si="13"/>
        <v>0</v>
      </c>
      <c r="AL22" s="13">
        <v>13060</v>
      </c>
      <c r="AM22" s="13">
        <v>41</v>
      </c>
      <c r="AN22" s="16">
        <f t="shared" si="14"/>
        <v>0.31393568147013784</v>
      </c>
      <c r="AO22" s="13">
        <v>14780</v>
      </c>
      <c r="AP22" s="13">
        <v>0</v>
      </c>
      <c r="AQ22" s="16">
        <f t="shared" si="15"/>
        <v>0</v>
      </c>
      <c r="AR22" s="13">
        <f>T22+W22+Z22+AC22+AF22+AI22+AL22+AO22</f>
        <v>1267845</v>
      </c>
      <c r="AS22" s="13">
        <f>U22+X22+AA22+AD22+AG22+AJ22+AM22+AP22</f>
        <v>800428</v>
      </c>
      <c r="AT22" s="16">
        <f t="shared" si="16"/>
        <v>63.132953949418102</v>
      </c>
    </row>
    <row r="23" spans="1:46" x14ac:dyDescent="0.25">
      <c r="A23" s="13">
        <v>17</v>
      </c>
      <c r="B23" s="13" t="s">
        <v>44</v>
      </c>
      <c r="C23" s="13">
        <v>0</v>
      </c>
      <c r="D23" s="13">
        <v>2</v>
      </c>
      <c r="E23" s="13">
        <v>16000</v>
      </c>
      <c r="F23" s="13">
        <v>0</v>
      </c>
      <c r="G23" s="16">
        <f t="shared" si="0"/>
        <v>0</v>
      </c>
      <c r="H23" s="13">
        <v>16100</v>
      </c>
      <c r="I23" s="13">
        <v>0</v>
      </c>
      <c r="J23" s="16">
        <f t="shared" si="1"/>
        <v>0</v>
      </c>
      <c r="K23" s="13">
        <v>32100</v>
      </c>
      <c r="L23" s="13">
        <f t="shared" si="2"/>
        <v>0</v>
      </c>
      <c r="M23" s="16">
        <f t="shared" si="3"/>
        <v>0</v>
      </c>
      <c r="N23" s="13">
        <v>500</v>
      </c>
      <c r="O23" s="13">
        <v>0</v>
      </c>
      <c r="P23" s="16">
        <f t="shared" si="4"/>
        <v>0</v>
      </c>
      <c r="Q23" s="13">
        <v>200</v>
      </c>
      <c r="R23" s="13">
        <v>0</v>
      </c>
      <c r="S23" s="16">
        <f t="shared" si="5"/>
        <v>0</v>
      </c>
      <c r="T23" s="13">
        <f t="shared" si="6"/>
        <v>32800</v>
      </c>
      <c r="U23" s="13">
        <f t="shared" si="7"/>
        <v>0</v>
      </c>
      <c r="V23" s="16">
        <f t="shared" si="8"/>
        <v>0</v>
      </c>
      <c r="W23" s="13">
        <v>110000</v>
      </c>
      <c r="X23" s="13">
        <v>500</v>
      </c>
      <c r="Y23" s="16">
        <f t="shared" si="9"/>
        <v>0.45454545454545453</v>
      </c>
      <c r="Z23" s="13">
        <v>25891</v>
      </c>
      <c r="AA23" s="13">
        <v>0</v>
      </c>
      <c r="AB23" s="16">
        <f t="shared" si="10"/>
        <v>0</v>
      </c>
      <c r="AC23" s="13">
        <v>36500</v>
      </c>
      <c r="AD23" s="13">
        <v>0</v>
      </c>
      <c r="AE23" s="16">
        <f t="shared" si="11"/>
        <v>0</v>
      </c>
      <c r="AF23" s="13">
        <v>40000</v>
      </c>
      <c r="AG23" s="13">
        <v>12000</v>
      </c>
      <c r="AH23" s="16">
        <f t="shared" si="12"/>
        <v>30</v>
      </c>
      <c r="AI23" s="13">
        <v>145</v>
      </c>
      <c r="AJ23" s="13">
        <v>0</v>
      </c>
      <c r="AK23" s="16">
        <f t="shared" si="13"/>
        <v>0</v>
      </c>
      <c r="AL23" s="13">
        <v>1660</v>
      </c>
      <c r="AM23" s="13">
        <v>800</v>
      </c>
      <c r="AN23" s="16">
        <f t="shared" si="14"/>
        <v>48.192771084337352</v>
      </c>
      <c r="AO23" s="13">
        <v>1880</v>
      </c>
      <c r="AP23" s="13">
        <v>0</v>
      </c>
      <c r="AQ23" s="16">
        <f t="shared" si="15"/>
        <v>0</v>
      </c>
      <c r="AR23" s="13">
        <f>T23+W23+Z23+AC23+AF23+AI23+AL23+AO23</f>
        <v>248876</v>
      </c>
      <c r="AS23" s="13">
        <f>U23+X23+AA23+AD23+AG23+AJ23+AM23+AP23</f>
        <v>13300</v>
      </c>
      <c r="AT23" s="16">
        <f t="shared" si="16"/>
        <v>5.3440267442421128</v>
      </c>
    </row>
    <row r="24" spans="1:46" x14ac:dyDescent="0.25">
      <c r="A24" s="13">
        <v>18</v>
      </c>
      <c r="B24" s="13" t="s">
        <v>45</v>
      </c>
      <c r="C24" s="13">
        <v>3</v>
      </c>
      <c r="D24" s="13">
        <v>4</v>
      </c>
      <c r="E24" s="13">
        <v>48500</v>
      </c>
      <c r="F24" s="13">
        <v>15168</v>
      </c>
      <c r="G24" s="16">
        <f t="shared" si="0"/>
        <v>31.27422680412371</v>
      </c>
      <c r="H24" s="13">
        <v>49679</v>
      </c>
      <c r="I24" s="13">
        <v>949</v>
      </c>
      <c r="J24" s="16">
        <f t="shared" si="1"/>
        <v>1.9102638942007688</v>
      </c>
      <c r="K24" s="13">
        <v>98179</v>
      </c>
      <c r="L24" s="13">
        <f t="shared" si="2"/>
        <v>16117</v>
      </c>
      <c r="M24" s="16">
        <f t="shared" si="3"/>
        <v>16.415934161073142</v>
      </c>
      <c r="N24" s="13">
        <v>5400</v>
      </c>
      <c r="O24" s="13">
        <v>37</v>
      </c>
      <c r="P24" s="16">
        <f t="shared" si="4"/>
        <v>0.68518518518518523</v>
      </c>
      <c r="Q24" s="13">
        <v>3300</v>
      </c>
      <c r="R24" s="13">
        <v>3336</v>
      </c>
      <c r="S24" s="16">
        <f t="shared" si="5"/>
        <v>101.09090909090909</v>
      </c>
      <c r="T24" s="13">
        <f t="shared" si="6"/>
        <v>106879</v>
      </c>
      <c r="U24" s="13">
        <f t="shared" si="7"/>
        <v>19490</v>
      </c>
      <c r="V24" s="16">
        <f t="shared" si="8"/>
        <v>18.23557480889604</v>
      </c>
      <c r="W24" s="13">
        <v>228000</v>
      </c>
      <c r="X24" s="13">
        <v>69568</v>
      </c>
      <c r="Y24" s="16">
        <f t="shared" si="9"/>
        <v>30.512280701754385</v>
      </c>
      <c r="Z24" s="13">
        <v>39967</v>
      </c>
      <c r="AA24" s="13">
        <v>0</v>
      </c>
      <c r="AB24" s="16">
        <f t="shared" si="10"/>
        <v>0</v>
      </c>
      <c r="AC24" s="13">
        <v>39200</v>
      </c>
      <c r="AD24" s="13">
        <v>5608</v>
      </c>
      <c r="AE24" s="16">
        <f t="shared" si="11"/>
        <v>14.306122448979592</v>
      </c>
      <c r="AF24" s="13">
        <v>84000</v>
      </c>
      <c r="AG24" s="13">
        <v>4163</v>
      </c>
      <c r="AH24" s="16">
        <f t="shared" si="12"/>
        <v>4.9559523809523807</v>
      </c>
      <c r="AI24" s="13">
        <v>557</v>
      </c>
      <c r="AJ24" s="13">
        <v>0</v>
      </c>
      <c r="AK24" s="16">
        <f t="shared" si="13"/>
        <v>0</v>
      </c>
      <c r="AL24" s="13">
        <v>6350</v>
      </c>
      <c r="AM24" s="13">
        <v>4305</v>
      </c>
      <c r="AN24" s="16">
        <f t="shared" si="14"/>
        <v>67.795275590551185</v>
      </c>
      <c r="AO24" s="13">
        <v>7000</v>
      </c>
      <c r="AP24" s="13">
        <v>0</v>
      </c>
      <c r="AQ24" s="16">
        <f t="shared" si="15"/>
        <v>0</v>
      </c>
      <c r="AR24" s="13">
        <f>T24+W24+Z24+AC24+AF24+AI24+AL24+AO24</f>
        <v>511953</v>
      </c>
      <c r="AS24" s="13">
        <f>U24+X24+AA24+AD24+AG24+AJ24+AM24+AP24</f>
        <v>103134</v>
      </c>
      <c r="AT24" s="16">
        <f t="shared" si="16"/>
        <v>20.145208642199577</v>
      </c>
    </row>
    <row r="25" spans="1:46" x14ac:dyDescent="0.25">
      <c r="A25" s="13">
        <v>19</v>
      </c>
      <c r="B25" s="13" t="s">
        <v>46</v>
      </c>
      <c r="C25" s="13">
        <v>0</v>
      </c>
      <c r="D25" s="13">
        <v>2</v>
      </c>
      <c r="E25" s="13">
        <v>6500</v>
      </c>
      <c r="F25" s="13">
        <v>0</v>
      </c>
      <c r="G25" s="16">
        <f t="shared" si="0"/>
        <v>0</v>
      </c>
      <c r="H25" s="13">
        <v>6782</v>
      </c>
      <c r="I25" s="13">
        <v>850</v>
      </c>
      <c r="J25" s="16">
        <f t="shared" si="1"/>
        <v>12.533176054261281</v>
      </c>
      <c r="K25" s="13">
        <v>13282</v>
      </c>
      <c r="L25" s="13">
        <f t="shared" si="2"/>
        <v>850</v>
      </c>
      <c r="M25" s="16">
        <f t="shared" si="3"/>
        <v>6.3996386086432766</v>
      </c>
      <c r="N25" s="13">
        <v>1000</v>
      </c>
      <c r="O25" s="13">
        <v>822</v>
      </c>
      <c r="P25" s="16">
        <f t="shared" si="4"/>
        <v>82.199999999999989</v>
      </c>
      <c r="Q25" s="13">
        <v>500</v>
      </c>
      <c r="R25" s="13">
        <v>0</v>
      </c>
      <c r="S25" s="16">
        <f t="shared" si="5"/>
        <v>0</v>
      </c>
      <c r="T25" s="13">
        <f t="shared" si="6"/>
        <v>14782</v>
      </c>
      <c r="U25" s="13">
        <f t="shared" si="7"/>
        <v>1672</v>
      </c>
      <c r="V25" s="16">
        <f t="shared" si="8"/>
        <v>11.311053984575835</v>
      </c>
      <c r="W25" s="13">
        <v>50000</v>
      </c>
      <c r="X25" s="13">
        <v>7378</v>
      </c>
      <c r="Y25" s="16">
        <f t="shared" si="9"/>
        <v>14.756</v>
      </c>
      <c r="Z25" s="13">
        <v>10500</v>
      </c>
      <c r="AA25" s="13">
        <v>0</v>
      </c>
      <c r="AB25" s="16">
        <f t="shared" si="10"/>
        <v>0</v>
      </c>
      <c r="AC25" s="13">
        <v>9000</v>
      </c>
      <c r="AD25" s="13">
        <v>0</v>
      </c>
      <c r="AE25" s="16">
        <f t="shared" si="11"/>
        <v>0</v>
      </c>
      <c r="AF25" s="13">
        <v>21000</v>
      </c>
      <c r="AG25" s="13">
        <v>3200</v>
      </c>
      <c r="AH25" s="16">
        <f t="shared" si="12"/>
        <v>15.238095238095239</v>
      </c>
      <c r="AI25" s="13">
        <v>145</v>
      </c>
      <c r="AJ25" s="13">
        <v>0</v>
      </c>
      <c r="AK25" s="16">
        <f t="shared" si="13"/>
        <v>0</v>
      </c>
      <c r="AL25" s="13">
        <v>1660</v>
      </c>
      <c r="AM25" s="13">
        <v>0</v>
      </c>
      <c r="AN25" s="16">
        <f t="shared" si="14"/>
        <v>0</v>
      </c>
      <c r="AO25" s="13">
        <v>1880</v>
      </c>
      <c r="AP25" s="13">
        <v>0</v>
      </c>
      <c r="AQ25" s="16">
        <f t="shared" si="15"/>
        <v>0</v>
      </c>
      <c r="AR25" s="13">
        <f>T25+W25+Z25+AC25+AF25+AI25+AL25+AO25</f>
        <v>108967</v>
      </c>
      <c r="AS25" s="13">
        <f>U25+X25+AA25+AD25+AG25+AJ25+AM25+AP25</f>
        <v>12250</v>
      </c>
      <c r="AT25" s="16">
        <f t="shared" si="16"/>
        <v>11.241935631888554</v>
      </c>
    </row>
    <row r="26" spans="1:46" x14ac:dyDescent="0.25">
      <c r="A26" s="13">
        <v>20</v>
      </c>
      <c r="B26" s="13" t="s">
        <v>47</v>
      </c>
      <c r="C26" s="13">
        <v>0</v>
      </c>
      <c r="D26" s="13">
        <v>4</v>
      </c>
      <c r="E26" s="13">
        <v>18500</v>
      </c>
      <c r="F26" s="13">
        <v>6250</v>
      </c>
      <c r="G26" s="16">
        <f t="shared" si="0"/>
        <v>33.783783783783782</v>
      </c>
      <c r="H26" s="13">
        <v>18400</v>
      </c>
      <c r="I26" s="13">
        <v>0</v>
      </c>
      <c r="J26" s="16">
        <f t="shared" si="1"/>
        <v>0</v>
      </c>
      <c r="K26" s="13">
        <v>36900</v>
      </c>
      <c r="L26" s="13">
        <f t="shared" si="2"/>
        <v>6250</v>
      </c>
      <c r="M26" s="16">
        <f t="shared" si="3"/>
        <v>16.937669376693769</v>
      </c>
      <c r="N26" s="13">
        <v>2900</v>
      </c>
      <c r="O26" s="13">
        <v>0</v>
      </c>
      <c r="P26" s="16">
        <f t="shared" si="4"/>
        <v>0</v>
      </c>
      <c r="Q26" s="13">
        <v>2734</v>
      </c>
      <c r="R26" s="13">
        <v>4117</v>
      </c>
      <c r="S26" s="16">
        <f t="shared" si="5"/>
        <v>150.5852231163131</v>
      </c>
      <c r="T26" s="13">
        <f t="shared" si="6"/>
        <v>42534</v>
      </c>
      <c r="U26" s="13">
        <f t="shared" si="7"/>
        <v>10367</v>
      </c>
      <c r="V26" s="16">
        <f t="shared" si="8"/>
        <v>24.373442422532563</v>
      </c>
      <c r="W26" s="13">
        <v>120000</v>
      </c>
      <c r="X26" s="13">
        <v>161218</v>
      </c>
      <c r="Y26" s="16">
        <f t="shared" si="9"/>
        <v>134.34833333333333</v>
      </c>
      <c r="Z26" s="13">
        <v>20407</v>
      </c>
      <c r="AA26" s="13">
        <v>0</v>
      </c>
      <c r="AB26" s="16">
        <f t="shared" si="10"/>
        <v>0</v>
      </c>
      <c r="AC26" s="13">
        <v>14000</v>
      </c>
      <c r="AD26" s="13">
        <v>2142</v>
      </c>
      <c r="AE26" s="16">
        <f t="shared" si="11"/>
        <v>15.299999999999999</v>
      </c>
      <c r="AF26" s="13">
        <v>33500</v>
      </c>
      <c r="AG26" s="13">
        <v>24100</v>
      </c>
      <c r="AH26" s="16">
        <f t="shared" si="12"/>
        <v>71.940298507462686</v>
      </c>
      <c r="AI26" s="13">
        <v>296</v>
      </c>
      <c r="AJ26" s="13">
        <v>0</v>
      </c>
      <c r="AK26" s="16">
        <f t="shared" si="13"/>
        <v>0</v>
      </c>
      <c r="AL26" s="13">
        <v>3820</v>
      </c>
      <c r="AM26" s="13">
        <v>6755</v>
      </c>
      <c r="AN26" s="16">
        <f t="shared" si="14"/>
        <v>176.83246073298429</v>
      </c>
      <c r="AO26" s="13">
        <v>3760</v>
      </c>
      <c r="AP26" s="13">
        <v>0</v>
      </c>
      <c r="AQ26" s="16">
        <f t="shared" si="15"/>
        <v>0</v>
      </c>
      <c r="AR26" s="13">
        <f>T26+W26+Z26+AC26+AF26+AI26+AL26+AO26</f>
        <v>238317</v>
      </c>
      <c r="AS26" s="13">
        <f>U26+X26+AA26+AD26+AG26+AJ26+AM26+AP26</f>
        <v>204582</v>
      </c>
      <c r="AT26" s="16">
        <f t="shared" si="16"/>
        <v>85.844484447185891</v>
      </c>
    </row>
    <row r="27" spans="1:46" x14ac:dyDescent="0.25">
      <c r="A27" s="13">
        <v>21</v>
      </c>
      <c r="B27" s="13" t="s">
        <v>48</v>
      </c>
      <c r="C27" s="13">
        <v>1</v>
      </c>
      <c r="D27" s="13">
        <v>2</v>
      </c>
      <c r="E27" s="13">
        <v>18000</v>
      </c>
      <c r="F27" s="13">
        <v>5871</v>
      </c>
      <c r="G27" s="16">
        <f t="shared" si="0"/>
        <v>32.616666666666667</v>
      </c>
      <c r="H27" s="13">
        <v>17764</v>
      </c>
      <c r="I27" s="13">
        <v>5968</v>
      </c>
      <c r="J27" s="16">
        <f t="shared" si="1"/>
        <v>33.596036928619682</v>
      </c>
      <c r="K27" s="13">
        <v>35764</v>
      </c>
      <c r="L27" s="13">
        <f t="shared" si="2"/>
        <v>11839</v>
      </c>
      <c r="M27" s="16">
        <f t="shared" si="3"/>
        <v>33.103120456324795</v>
      </c>
      <c r="N27" s="13">
        <v>1700</v>
      </c>
      <c r="O27" s="13">
        <v>0</v>
      </c>
      <c r="P27" s="16">
        <f t="shared" si="4"/>
        <v>0</v>
      </c>
      <c r="Q27" s="13">
        <v>500</v>
      </c>
      <c r="R27" s="13">
        <v>75</v>
      </c>
      <c r="S27" s="16">
        <f t="shared" si="5"/>
        <v>15</v>
      </c>
      <c r="T27" s="13">
        <f t="shared" si="6"/>
        <v>37964</v>
      </c>
      <c r="U27" s="13">
        <f t="shared" si="7"/>
        <v>11914</v>
      </c>
      <c r="V27" s="16">
        <f t="shared" si="8"/>
        <v>31.3823622379096</v>
      </c>
      <c r="W27" s="13">
        <v>210000</v>
      </c>
      <c r="X27" s="13">
        <v>533431</v>
      </c>
      <c r="Y27" s="16">
        <f t="shared" si="9"/>
        <v>254.01476190476191</v>
      </c>
      <c r="Z27" s="13">
        <v>20000</v>
      </c>
      <c r="AA27" s="13">
        <v>0</v>
      </c>
      <c r="AB27" s="16">
        <f t="shared" si="10"/>
        <v>0</v>
      </c>
      <c r="AC27" s="13">
        <v>22500</v>
      </c>
      <c r="AD27" s="13">
        <v>5895</v>
      </c>
      <c r="AE27" s="16">
        <f t="shared" si="11"/>
        <v>26.200000000000003</v>
      </c>
      <c r="AF27" s="13">
        <v>51385</v>
      </c>
      <c r="AG27" s="13">
        <v>50987</v>
      </c>
      <c r="AH27" s="16">
        <f t="shared" si="12"/>
        <v>99.225454899289673</v>
      </c>
      <c r="AI27" s="13">
        <v>226</v>
      </c>
      <c r="AJ27" s="13">
        <v>0</v>
      </c>
      <c r="AK27" s="16">
        <f t="shared" si="13"/>
        <v>0</v>
      </c>
      <c r="AL27" s="13">
        <v>2570</v>
      </c>
      <c r="AM27" s="13">
        <v>1116</v>
      </c>
      <c r="AN27" s="16">
        <f t="shared" si="14"/>
        <v>43.424124513618679</v>
      </c>
      <c r="AO27" s="13">
        <v>2819</v>
      </c>
      <c r="AP27" s="13">
        <v>0</v>
      </c>
      <c r="AQ27" s="16">
        <f t="shared" si="15"/>
        <v>0</v>
      </c>
      <c r="AR27" s="13">
        <f>T27+W27+Z27+AC27+AF27+AI27+AL27+AO27</f>
        <v>347464</v>
      </c>
      <c r="AS27" s="13">
        <f>U27+X27+AA27+AD27+AG27+AJ27+AM27+AP27</f>
        <v>603343</v>
      </c>
      <c r="AT27" s="16">
        <f t="shared" si="16"/>
        <v>173.64187369051183</v>
      </c>
    </row>
    <row r="28" spans="1:46" s="12" customFormat="1" x14ac:dyDescent="0.25">
      <c r="A28" s="14"/>
      <c r="B28" s="14" t="s">
        <v>49</v>
      </c>
      <c r="C28" s="14">
        <f t="shared" ref="C28:K28" si="17">SUM(C7:C27)</f>
        <v>113</v>
      </c>
      <c r="D28" s="14">
        <f t="shared" si="17"/>
        <v>116</v>
      </c>
      <c r="E28" s="14">
        <f t="shared" si="17"/>
        <v>1474352</v>
      </c>
      <c r="F28" s="14">
        <f t="shared" si="17"/>
        <v>180406</v>
      </c>
      <c r="G28" s="16">
        <f t="shared" si="0"/>
        <v>12.236290926454469</v>
      </c>
      <c r="H28" s="14">
        <f t="shared" si="17"/>
        <v>1460073</v>
      </c>
      <c r="I28" s="14">
        <f>SUM(I7:I27)</f>
        <v>478081</v>
      </c>
      <c r="J28" s="16">
        <f t="shared" si="1"/>
        <v>32.743636790763205</v>
      </c>
      <c r="K28" s="14">
        <f t="shared" si="17"/>
        <v>2934425</v>
      </c>
      <c r="L28" s="13">
        <f t="shared" si="2"/>
        <v>658487</v>
      </c>
      <c r="M28" s="16">
        <f t="shared" si="3"/>
        <v>22.440069178799934</v>
      </c>
      <c r="N28" s="14">
        <f t="shared" ref="N28:R28" si="18">SUM(N7:N27)</f>
        <v>184681</v>
      </c>
      <c r="O28" s="14">
        <f t="shared" si="18"/>
        <v>6759</v>
      </c>
      <c r="P28" s="16">
        <f t="shared" si="4"/>
        <v>3.6598242374689329</v>
      </c>
      <c r="Q28" s="14">
        <f t="shared" si="18"/>
        <v>116755</v>
      </c>
      <c r="R28" s="14">
        <f t="shared" si="18"/>
        <v>377780</v>
      </c>
      <c r="S28" s="16">
        <f t="shared" si="5"/>
        <v>323.56644255064026</v>
      </c>
      <c r="T28" s="13">
        <f t="shared" si="6"/>
        <v>3235861</v>
      </c>
      <c r="U28" s="13">
        <f t="shared" si="7"/>
        <v>1043026</v>
      </c>
      <c r="V28" s="16">
        <f t="shared" si="8"/>
        <v>32.233337587739399</v>
      </c>
      <c r="W28" s="14">
        <f t="shared" ref="W28:AP28" si="19">SUM(W7:W27)</f>
        <v>13419275</v>
      </c>
      <c r="X28" s="14">
        <f t="shared" si="19"/>
        <v>11530416</v>
      </c>
      <c r="Y28" s="16">
        <f t="shared" si="9"/>
        <v>85.924284285104818</v>
      </c>
      <c r="Z28" s="14">
        <f t="shared" si="19"/>
        <v>1809369</v>
      </c>
      <c r="AA28" s="14">
        <f t="shared" si="19"/>
        <v>26958</v>
      </c>
      <c r="AB28" s="16">
        <f t="shared" si="10"/>
        <v>1.4899116763910512</v>
      </c>
      <c r="AC28" s="14">
        <f t="shared" si="19"/>
        <v>1752696</v>
      </c>
      <c r="AD28" s="14">
        <f t="shared" si="19"/>
        <v>153791</v>
      </c>
      <c r="AE28" s="16">
        <f t="shared" si="11"/>
        <v>8.7745393382537529</v>
      </c>
      <c r="AF28" s="14">
        <f t="shared" si="19"/>
        <v>3801730</v>
      </c>
      <c r="AG28" s="14">
        <f t="shared" si="19"/>
        <v>1225066</v>
      </c>
      <c r="AH28" s="16">
        <f t="shared" si="12"/>
        <v>32.223908588984493</v>
      </c>
      <c r="AI28" s="14">
        <f t="shared" si="19"/>
        <v>18855</v>
      </c>
      <c r="AJ28" s="14">
        <f t="shared" si="19"/>
        <v>100</v>
      </c>
      <c r="AK28" s="16">
        <f t="shared" si="13"/>
        <v>0.53036329885971889</v>
      </c>
      <c r="AL28" s="14">
        <f t="shared" si="19"/>
        <v>218736</v>
      </c>
      <c r="AM28" s="14">
        <f t="shared" si="19"/>
        <v>44239</v>
      </c>
      <c r="AN28" s="16">
        <f t="shared" si="14"/>
        <v>20.224837246726647</v>
      </c>
      <c r="AO28" s="14">
        <f t="shared" si="19"/>
        <v>230945</v>
      </c>
      <c r="AP28" s="14">
        <f t="shared" si="19"/>
        <v>0</v>
      </c>
      <c r="AQ28" s="16">
        <f t="shared" si="15"/>
        <v>0</v>
      </c>
      <c r="AR28" s="13">
        <f>T28+W28+Z28+AC28+AF28+AI28+AL28+AO28</f>
        <v>24487467</v>
      </c>
      <c r="AS28" s="13">
        <f>U28+X28+AA28+AD28+AG28+AJ28+AM28+AP28</f>
        <v>14023596</v>
      </c>
      <c r="AT28" s="16">
        <f t="shared" si="16"/>
        <v>57.268463087668472</v>
      </c>
    </row>
    <row r="29" spans="1:46" x14ac:dyDescent="0.25">
      <c r="A29" s="13">
        <v>22</v>
      </c>
      <c r="B29" s="13" t="s">
        <v>50</v>
      </c>
      <c r="C29" s="13">
        <v>2</v>
      </c>
      <c r="D29" s="13">
        <v>2</v>
      </c>
      <c r="E29" s="13">
        <v>23500</v>
      </c>
      <c r="F29" s="13">
        <v>0</v>
      </c>
      <c r="G29" s="16">
        <f t="shared" si="0"/>
        <v>0</v>
      </c>
      <c r="H29" s="13">
        <v>28500</v>
      </c>
      <c r="I29" s="13">
        <v>0</v>
      </c>
      <c r="J29" s="16">
        <f t="shared" si="1"/>
        <v>0</v>
      </c>
      <c r="K29" s="13">
        <v>52000</v>
      </c>
      <c r="L29" s="13">
        <f t="shared" si="2"/>
        <v>0</v>
      </c>
      <c r="M29" s="16">
        <f t="shared" si="3"/>
        <v>0</v>
      </c>
      <c r="N29" s="13">
        <v>0</v>
      </c>
      <c r="O29" s="13">
        <v>0</v>
      </c>
      <c r="P29" s="16" t="e">
        <f t="shared" si="4"/>
        <v>#DIV/0!</v>
      </c>
      <c r="Q29" s="13">
        <v>0</v>
      </c>
      <c r="R29" s="13">
        <v>0</v>
      </c>
      <c r="S29" s="16" t="e">
        <f t="shared" si="5"/>
        <v>#DIV/0!</v>
      </c>
      <c r="T29" s="13">
        <f t="shared" si="6"/>
        <v>52000</v>
      </c>
      <c r="U29" s="13">
        <f t="shared" si="7"/>
        <v>0</v>
      </c>
      <c r="V29" s="16">
        <f t="shared" si="8"/>
        <v>0</v>
      </c>
      <c r="W29" s="13">
        <v>272000</v>
      </c>
      <c r="X29" s="13">
        <v>189777</v>
      </c>
      <c r="Y29" s="16">
        <f t="shared" si="9"/>
        <v>69.770955882352936</v>
      </c>
      <c r="Z29" s="13">
        <v>37000</v>
      </c>
      <c r="AA29" s="13">
        <v>0</v>
      </c>
      <c r="AB29" s="16">
        <f t="shared" si="10"/>
        <v>0</v>
      </c>
      <c r="AC29" s="13">
        <v>38000</v>
      </c>
      <c r="AD29" s="13">
        <v>0</v>
      </c>
      <c r="AE29" s="16">
        <f t="shared" si="11"/>
        <v>0</v>
      </c>
      <c r="AF29" s="13">
        <v>17602</v>
      </c>
      <c r="AG29" s="13">
        <v>0</v>
      </c>
      <c r="AH29" s="16">
        <f t="shared" si="12"/>
        <v>0</v>
      </c>
      <c r="AI29" s="13">
        <v>326</v>
      </c>
      <c r="AJ29" s="13">
        <v>0</v>
      </c>
      <c r="AK29" s="16">
        <f t="shared" si="13"/>
        <v>0</v>
      </c>
      <c r="AL29" s="13">
        <v>3820</v>
      </c>
      <c r="AM29" s="13">
        <v>0</v>
      </c>
      <c r="AN29" s="16">
        <f t="shared" si="14"/>
        <v>0</v>
      </c>
      <c r="AO29" s="13">
        <v>3960</v>
      </c>
      <c r="AP29" s="13">
        <v>0</v>
      </c>
      <c r="AQ29" s="16">
        <f t="shared" si="15"/>
        <v>0</v>
      </c>
      <c r="AR29" s="13">
        <f>T29+W29+Z29+AC29+AF29+AI29+AL29+AO29</f>
        <v>424708</v>
      </c>
      <c r="AS29" s="13">
        <f>U29+X29+AA29+AD29+AG29+AJ29+AM29+AP29</f>
        <v>189777</v>
      </c>
      <c r="AT29" s="16">
        <f t="shared" si="16"/>
        <v>44.684112378387027</v>
      </c>
    </row>
    <row r="30" spans="1:46" x14ac:dyDescent="0.25">
      <c r="A30" s="13">
        <v>23</v>
      </c>
      <c r="B30" s="13" t="s">
        <v>51</v>
      </c>
      <c r="C30" s="13">
        <v>0</v>
      </c>
      <c r="D30" s="13">
        <v>1</v>
      </c>
      <c r="E30" s="13">
        <v>3500</v>
      </c>
      <c r="F30" s="13">
        <v>0</v>
      </c>
      <c r="G30" s="16">
        <f t="shared" si="0"/>
        <v>0</v>
      </c>
      <c r="H30" s="13">
        <v>3400</v>
      </c>
      <c r="I30" s="13">
        <v>2500</v>
      </c>
      <c r="J30" s="16">
        <f t="shared" si="1"/>
        <v>73.529411764705884</v>
      </c>
      <c r="K30" s="13">
        <v>6900</v>
      </c>
      <c r="L30" s="13">
        <f t="shared" si="2"/>
        <v>2500</v>
      </c>
      <c r="M30" s="16">
        <f t="shared" si="3"/>
        <v>36.231884057971016</v>
      </c>
      <c r="N30" s="13">
        <v>0</v>
      </c>
      <c r="O30" s="13">
        <v>0</v>
      </c>
      <c r="P30" s="16" t="e">
        <f t="shared" si="4"/>
        <v>#DIV/0!</v>
      </c>
      <c r="Q30" s="13">
        <v>0</v>
      </c>
      <c r="R30" s="13">
        <v>0</v>
      </c>
      <c r="S30" s="16" t="e">
        <f t="shared" si="5"/>
        <v>#DIV/0!</v>
      </c>
      <c r="T30" s="13">
        <f t="shared" si="6"/>
        <v>6900</v>
      </c>
      <c r="U30" s="13">
        <f t="shared" si="7"/>
        <v>2500</v>
      </c>
      <c r="V30" s="16">
        <f t="shared" si="8"/>
        <v>36.231884057971016</v>
      </c>
      <c r="W30" s="13">
        <v>35000</v>
      </c>
      <c r="X30" s="13">
        <v>0</v>
      </c>
      <c r="Y30" s="16">
        <f t="shared" si="9"/>
        <v>0</v>
      </c>
      <c r="Z30" s="13">
        <v>3000</v>
      </c>
      <c r="AA30" s="13">
        <v>0</v>
      </c>
      <c r="AB30" s="16">
        <f t="shared" si="10"/>
        <v>0</v>
      </c>
      <c r="AC30" s="13">
        <v>2500</v>
      </c>
      <c r="AD30" s="13">
        <v>0</v>
      </c>
      <c r="AE30" s="16">
        <f t="shared" si="11"/>
        <v>0</v>
      </c>
      <c r="AF30" s="13">
        <v>8000</v>
      </c>
      <c r="AG30" s="13">
        <v>0</v>
      </c>
      <c r="AH30" s="16">
        <f t="shared" si="12"/>
        <v>0</v>
      </c>
      <c r="AI30" s="13">
        <v>70</v>
      </c>
      <c r="AJ30" s="13">
        <v>0</v>
      </c>
      <c r="AK30" s="16">
        <f t="shared" si="13"/>
        <v>0</v>
      </c>
      <c r="AL30" s="13">
        <v>750</v>
      </c>
      <c r="AM30" s="13">
        <v>0</v>
      </c>
      <c r="AN30" s="16">
        <f t="shared" si="14"/>
        <v>0</v>
      </c>
      <c r="AO30" s="13">
        <v>859</v>
      </c>
      <c r="AP30" s="13">
        <v>0</v>
      </c>
      <c r="AQ30" s="16">
        <f t="shared" si="15"/>
        <v>0</v>
      </c>
      <c r="AR30" s="13">
        <f>T30+W30+Z30+AC30+AF30+AI30+AL30+AO30</f>
        <v>57079</v>
      </c>
      <c r="AS30" s="13">
        <f>U30+X30+AA30+AD30+AG30+AJ30+AM30+AP30</f>
        <v>2500</v>
      </c>
      <c r="AT30" s="16">
        <f t="shared" si="16"/>
        <v>4.3798945321396658</v>
      </c>
    </row>
    <row r="31" spans="1:46" x14ac:dyDescent="0.25">
      <c r="A31" s="13">
        <v>24</v>
      </c>
      <c r="B31" s="13" t="s">
        <v>52</v>
      </c>
      <c r="C31" s="13">
        <v>0</v>
      </c>
      <c r="D31" s="13">
        <v>2</v>
      </c>
      <c r="E31" s="13">
        <v>3500</v>
      </c>
      <c r="F31" s="13">
        <v>0</v>
      </c>
      <c r="G31" s="16">
        <f t="shared" si="0"/>
        <v>0</v>
      </c>
      <c r="H31" s="13">
        <v>3500</v>
      </c>
      <c r="I31" s="13">
        <v>0</v>
      </c>
      <c r="J31" s="16">
        <f t="shared" si="1"/>
        <v>0</v>
      </c>
      <c r="K31" s="13">
        <v>7000</v>
      </c>
      <c r="L31" s="13">
        <f t="shared" si="2"/>
        <v>0</v>
      </c>
      <c r="M31" s="16">
        <f t="shared" si="3"/>
        <v>0</v>
      </c>
      <c r="N31" s="13">
        <v>0</v>
      </c>
      <c r="O31" s="13">
        <v>0</v>
      </c>
      <c r="P31" s="16" t="e">
        <f t="shared" si="4"/>
        <v>#DIV/0!</v>
      </c>
      <c r="Q31" s="13">
        <v>0</v>
      </c>
      <c r="R31" s="13">
        <v>0</v>
      </c>
      <c r="S31" s="16" t="e">
        <f t="shared" si="5"/>
        <v>#DIV/0!</v>
      </c>
      <c r="T31" s="13">
        <f t="shared" si="6"/>
        <v>7000</v>
      </c>
      <c r="U31" s="13">
        <f t="shared" si="7"/>
        <v>0</v>
      </c>
      <c r="V31" s="16">
        <f t="shared" si="8"/>
        <v>0</v>
      </c>
      <c r="W31" s="13">
        <v>200000</v>
      </c>
      <c r="X31" s="13">
        <v>0</v>
      </c>
      <c r="Y31" s="16">
        <f t="shared" si="9"/>
        <v>0</v>
      </c>
      <c r="Z31" s="13">
        <v>2000</v>
      </c>
      <c r="AA31" s="13">
        <v>0</v>
      </c>
      <c r="AB31" s="16">
        <f t="shared" si="10"/>
        <v>0</v>
      </c>
      <c r="AC31" s="13">
        <v>10500</v>
      </c>
      <c r="AD31" s="13">
        <v>0</v>
      </c>
      <c r="AE31" s="16">
        <f t="shared" si="11"/>
        <v>0</v>
      </c>
      <c r="AF31" s="13">
        <v>9108</v>
      </c>
      <c r="AG31" s="13">
        <v>0</v>
      </c>
      <c r="AH31" s="16">
        <f t="shared" si="12"/>
        <v>0</v>
      </c>
      <c r="AI31" s="13">
        <v>148</v>
      </c>
      <c r="AJ31" s="13">
        <v>0</v>
      </c>
      <c r="AK31" s="16">
        <f t="shared" si="13"/>
        <v>0</v>
      </c>
      <c r="AL31" s="13">
        <v>1660</v>
      </c>
      <c r="AM31" s="13">
        <v>0</v>
      </c>
      <c r="AN31" s="16">
        <f t="shared" si="14"/>
        <v>0</v>
      </c>
      <c r="AO31" s="13">
        <v>1955</v>
      </c>
      <c r="AP31" s="13">
        <v>0</v>
      </c>
      <c r="AQ31" s="16">
        <f t="shared" si="15"/>
        <v>0</v>
      </c>
      <c r="AR31" s="13">
        <f>T31+W31+Z31+AC31+AF31+AI31+AL31+AO31</f>
        <v>232371</v>
      </c>
      <c r="AS31" s="13">
        <f>U31+X31+AA31+AD31+AG31+AJ31+AM31+AP31</f>
        <v>0</v>
      </c>
      <c r="AT31" s="16">
        <f t="shared" si="16"/>
        <v>0</v>
      </c>
    </row>
    <row r="32" spans="1:46" x14ac:dyDescent="0.25">
      <c r="A32" s="13">
        <v>25</v>
      </c>
      <c r="B32" s="13" t="s">
        <v>53</v>
      </c>
      <c r="C32" s="13">
        <v>0</v>
      </c>
      <c r="D32" s="13">
        <v>1</v>
      </c>
      <c r="E32" s="13">
        <v>0</v>
      </c>
      <c r="F32" s="13">
        <v>0</v>
      </c>
      <c r="G32" s="16" t="e">
        <f t="shared" si="0"/>
        <v>#DIV/0!</v>
      </c>
      <c r="H32" s="13">
        <v>0</v>
      </c>
      <c r="I32" s="13">
        <v>0</v>
      </c>
      <c r="J32" s="16" t="e">
        <f t="shared" si="1"/>
        <v>#DIV/0!</v>
      </c>
      <c r="K32" s="13">
        <v>0</v>
      </c>
      <c r="L32" s="13">
        <f t="shared" si="2"/>
        <v>0</v>
      </c>
      <c r="M32" s="16" t="e">
        <f t="shared" si="3"/>
        <v>#DIV/0!</v>
      </c>
      <c r="N32" s="13">
        <v>0</v>
      </c>
      <c r="O32" s="13">
        <v>0</v>
      </c>
      <c r="P32" s="16" t="e">
        <f t="shared" si="4"/>
        <v>#DIV/0!</v>
      </c>
      <c r="Q32" s="13">
        <v>0</v>
      </c>
      <c r="R32" s="13">
        <v>0</v>
      </c>
      <c r="S32" s="16" t="e">
        <f t="shared" si="5"/>
        <v>#DIV/0!</v>
      </c>
      <c r="T32" s="13">
        <f t="shared" si="6"/>
        <v>0</v>
      </c>
      <c r="U32" s="13">
        <f t="shared" si="7"/>
        <v>0</v>
      </c>
      <c r="V32" s="16" t="e">
        <f t="shared" si="8"/>
        <v>#DIV/0!</v>
      </c>
      <c r="W32" s="13">
        <v>30000</v>
      </c>
      <c r="X32" s="13">
        <v>0</v>
      </c>
      <c r="Y32" s="16">
        <f t="shared" si="9"/>
        <v>0</v>
      </c>
      <c r="Z32" s="13">
        <v>1000</v>
      </c>
      <c r="AA32" s="13">
        <v>0</v>
      </c>
      <c r="AB32" s="16">
        <f t="shared" si="10"/>
        <v>0</v>
      </c>
      <c r="AC32" s="13">
        <v>2000</v>
      </c>
      <c r="AD32" s="13">
        <v>0</v>
      </c>
      <c r="AE32" s="16">
        <f t="shared" si="11"/>
        <v>0</v>
      </c>
      <c r="AF32" s="13">
        <v>2500</v>
      </c>
      <c r="AG32" s="13">
        <v>0</v>
      </c>
      <c r="AH32" s="16">
        <f t="shared" si="12"/>
        <v>0</v>
      </c>
      <c r="AI32" s="13">
        <v>50</v>
      </c>
      <c r="AJ32" s="13">
        <v>0</v>
      </c>
      <c r="AK32" s="16">
        <f t="shared" si="13"/>
        <v>0</v>
      </c>
      <c r="AL32" s="13">
        <v>750</v>
      </c>
      <c r="AM32" s="13">
        <v>0</v>
      </c>
      <c r="AN32" s="16">
        <f t="shared" si="14"/>
        <v>0</v>
      </c>
      <c r="AO32" s="13">
        <v>825</v>
      </c>
      <c r="AP32" s="13">
        <v>0</v>
      </c>
      <c r="AQ32" s="16">
        <f t="shared" si="15"/>
        <v>0</v>
      </c>
      <c r="AR32" s="13">
        <f>T32+W32+Z32+AC32+AF32+AI32+AL32+AO32</f>
        <v>37125</v>
      </c>
      <c r="AS32" s="13">
        <f>U32+X32+AA32+AD32+AG32+AJ32+AM32+AP32</f>
        <v>0</v>
      </c>
      <c r="AT32" s="16">
        <f t="shared" si="16"/>
        <v>0</v>
      </c>
    </row>
    <row r="33" spans="1:46" x14ac:dyDescent="0.25">
      <c r="A33" s="13">
        <v>26</v>
      </c>
      <c r="B33" s="13" t="s">
        <v>54</v>
      </c>
      <c r="C33" s="13">
        <v>0</v>
      </c>
      <c r="D33" s="13">
        <v>3</v>
      </c>
      <c r="E33" s="13">
        <v>12000</v>
      </c>
      <c r="F33" s="13">
        <v>4000</v>
      </c>
      <c r="G33" s="16">
        <f t="shared" si="0"/>
        <v>33.333333333333329</v>
      </c>
      <c r="H33" s="13">
        <v>11505</v>
      </c>
      <c r="I33" s="13">
        <v>0</v>
      </c>
      <c r="J33" s="16">
        <f t="shared" si="1"/>
        <v>0</v>
      </c>
      <c r="K33" s="13">
        <v>23505</v>
      </c>
      <c r="L33" s="13">
        <f t="shared" si="2"/>
        <v>4000</v>
      </c>
      <c r="M33" s="16">
        <f t="shared" si="3"/>
        <v>17.017655817911081</v>
      </c>
      <c r="N33" s="13">
        <v>500</v>
      </c>
      <c r="O33" s="13">
        <v>0</v>
      </c>
      <c r="P33" s="16">
        <f t="shared" si="4"/>
        <v>0</v>
      </c>
      <c r="Q33" s="13">
        <v>535</v>
      </c>
      <c r="R33" s="13">
        <v>0</v>
      </c>
      <c r="S33" s="16">
        <f t="shared" si="5"/>
        <v>0</v>
      </c>
      <c r="T33" s="13">
        <f t="shared" si="6"/>
        <v>24540</v>
      </c>
      <c r="U33" s="13">
        <f t="shared" si="7"/>
        <v>4000</v>
      </c>
      <c r="V33" s="16">
        <f t="shared" si="8"/>
        <v>16.299918500407497</v>
      </c>
      <c r="W33" s="13">
        <v>90000</v>
      </c>
      <c r="X33" s="13">
        <v>124800</v>
      </c>
      <c r="Y33" s="16">
        <f t="shared" si="9"/>
        <v>138.66666666666669</v>
      </c>
      <c r="Z33" s="13">
        <v>4155</v>
      </c>
      <c r="AA33" s="13">
        <v>0</v>
      </c>
      <c r="AB33" s="16">
        <f t="shared" si="10"/>
        <v>0</v>
      </c>
      <c r="AC33" s="13">
        <v>80000</v>
      </c>
      <c r="AD33" s="13">
        <v>2547</v>
      </c>
      <c r="AE33" s="16">
        <f t="shared" si="11"/>
        <v>3.1837499999999999</v>
      </c>
      <c r="AF33" s="13">
        <v>17216</v>
      </c>
      <c r="AG33" s="13">
        <v>7720</v>
      </c>
      <c r="AH33" s="16">
        <f t="shared" si="12"/>
        <v>44.842007434944236</v>
      </c>
      <c r="AI33" s="13">
        <v>223</v>
      </c>
      <c r="AJ33" s="13">
        <v>0</v>
      </c>
      <c r="AK33" s="16">
        <f t="shared" si="13"/>
        <v>0</v>
      </c>
      <c r="AL33" s="13">
        <v>2570</v>
      </c>
      <c r="AM33" s="13">
        <v>0</v>
      </c>
      <c r="AN33" s="16">
        <f t="shared" si="14"/>
        <v>0</v>
      </c>
      <c r="AO33" s="13">
        <v>2819</v>
      </c>
      <c r="AP33" s="13">
        <v>0</v>
      </c>
      <c r="AQ33" s="16">
        <f t="shared" si="15"/>
        <v>0</v>
      </c>
      <c r="AR33" s="13">
        <f>T33+W33+Z33+AC33+AF33+AI33+AL33+AO33</f>
        <v>221523</v>
      </c>
      <c r="AS33" s="13">
        <f>U33+X33+AA33+AD33+AG33+AJ33+AM33+AP33</f>
        <v>139067</v>
      </c>
      <c r="AT33" s="16">
        <f t="shared" si="16"/>
        <v>62.777679970025687</v>
      </c>
    </row>
    <row r="34" spans="1:46" x14ac:dyDescent="0.25">
      <c r="A34" s="13">
        <v>27</v>
      </c>
      <c r="B34" s="13" t="s">
        <v>55</v>
      </c>
      <c r="C34" s="13">
        <v>20</v>
      </c>
      <c r="D34" s="13">
        <v>13</v>
      </c>
      <c r="E34" s="13">
        <v>283518</v>
      </c>
      <c r="F34" s="13">
        <v>3641</v>
      </c>
      <c r="G34" s="16">
        <f t="shared" si="0"/>
        <v>1.2842218130771239</v>
      </c>
      <c r="H34" s="13">
        <v>289790</v>
      </c>
      <c r="I34" s="13">
        <v>136331</v>
      </c>
      <c r="J34" s="16">
        <f t="shared" si="1"/>
        <v>47.04475654784499</v>
      </c>
      <c r="K34" s="13">
        <v>573308</v>
      </c>
      <c r="L34" s="13">
        <f t="shared" si="2"/>
        <v>139972</v>
      </c>
      <c r="M34" s="16">
        <f t="shared" si="3"/>
        <v>24.414799723708722</v>
      </c>
      <c r="N34" s="13">
        <v>37289</v>
      </c>
      <c r="O34" s="13">
        <v>0</v>
      </c>
      <c r="P34" s="16">
        <f t="shared" si="4"/>
        <v>0</v>
      </c>
      <c r="Q34" s="13">
        <v>24200</v>
      </c>
      <c r="R34" s="13">
        <v>74475</v>
      </c>
      <c r="S34" s="16">
        <f t="shared" si="5"/>
        <v>307.74793388429754</v>
      </c>
      <c r="T34" s="13">
        <f t="shared" si="6"/>
        <v>634797</v>
      </c>
      <c r="U34" s="13">
        <f t="shared" si="7"/>
        <v>214447</v>
      </c>
      <c r="V34" s="16">
        <f t="shared" si="8"/>
        <v>33.781980696191063</v>
      </c>
      <c r="W34" s="13">
        <v>2301193</v>
      </c>
      <c r="X34" s="13">
        <v>2338768</v>
      </c>
      <c r="Y34" s="16">
        <f t="shared" si="9"/>
        <v>101.63284870065223</v>
      </c>
      <c r="Z34" s="13">
        <v>241863</v>
      </c>
      <c r="AA34" s="13">
        <v>0</v>
      </c>
      <c r="AB34" s="16">
        <f t="shared" si="10"/>
        <v>0</v>
      </c>
      <c r="AC34" s="13">
        <v>298899</v>
      </c>
      <c r="AD34" s="13">
        <v>0</v>
      </c>
      <c r="AE34" s="16">
        <f t="shared" si="11"/>
        <v>0</v>
      </c>
      <c r="AF34" s="13">
        <v>323391</v>
      </c>
      <c r="AG34" s="13">
        <v>26543</v>
      </c>
      <c r="AH34" s="16">
        <f t="shared" si="12"/>
        <v>8.2077114081715319</v>
      </c>
      <c r="AI34" s="13">
        <v>2927</v>
      </c>
      <c r="AJ34" s="13">
        <v>0</v>
      </c>
      <c r="AK34" s="16">
        <f t="shared" si="13"/>
        <v>0</v>
      </c>
      <c r="AL34" s="13">
        <v>37311</v>
      </c>
      <c r="AM34" s="13">
        <v>20609</v>
      </c>
      <c r="AN34" s="16">
        <f t="shared" si="14"/>
        <v>55.235721369033264</v>
      </c>
      <c r="AO34" s="13">
        <v>36860</v>
      </c>
      <c r="AP34" s="13">
        <v>0</v>
      </c>
      <c r="AQ34" s="16">
        <f t="shared" si="15"/>
        <v>0</v>
      </c>
      <c r="AR34" s="13">
        <f>T34+W34+Z34+AC34+AF34+AI34+AL34+AO34</f>
        <v>3877241</v>
      </c>
      <c r="AS34" s="13">
        <f>U34+X34+AA34+AD34+AG34+AJ34+AM34+AP34</f>
        <v>2600367</v>
      </c>
      <c r="AT34" s="16">
        <f t="shared" si="16"/>
        <v>67.067458535592706</v>
      </c>
    </row>
    <row r="35" spans="1:46" x14ac:dyDescent="0.25">
      <c r="A35" s="13">
        <v>28</v>
      </c>
      <c r="B35" s="13" t="s">
        <v>56</v>
      </c>
      <c r="C35" s="13">
        <v>3</v>
      </c>
      <c r="D35" s="13">
        <v>11</v>
      </c>
      <c r="E35" s="13">
        <v>68000</v>
      </c>
      <c r="F35" s="13">
        <v>57700</v>
      </c>
      <c r="G35" s="16">
        <f t="shared" si="0"/>
        <v>84.85294117647058</v>
      </c>
      <c r="H35" s="13">
        <v>68000</v>
      </c>
      <c r="I35" s="13">
        <v>64100</v>
      </c>
      <c r="J35" s="16">
        <f t="shared" si="1"/>
        <v>94.264705882352942</v>
      </c>
      <c r="K35" s="13">
        <v>136000</v>
      </c>
      <c r="L35" s="13">
        <f t="shared" si="2"/>
        <v>121800</v>
      </c>
      <c r="M35" s="16">
        <f t="shared" si="3"/>
        <v>89.558823529411768</v>
      </c>
      <c r="N35" s="13">
        <v>12840</v>
      </c>
      <c r="O35" s="13">
        <v>0</v>
      </c>
      <c r="P35" s="16">
        <f t="shared" si="4"/>
        <v>0</v>
      </c>
      <c r="Q35" s="13">
        <v>10867</v>
      </c>
      <c r="R35" s="13">
        <v>10000</v>
      </c>
      <c r="S35" s="16">
        <f t="shared" si="5"/>
        <v>92.021717125241551</v>
      </c>
      <c r="T35" s="13">
        <f t="shared" si="6"/>
        <v>159707</v>
      </c>
      <c r="U35" s="13">
        <f t="shared" si="7"/>
        <v>131800</v>
      </c>
      <c r="V35" s="16">
        <f t="shared" si="8"/>
        <v>82.52612596817923</v>
      </c>
      <c r="W35" s="13">
        <v>625500</v>
      </c>
      <c r="X35" s="13">
        <v>0</v>
      </c>
      <c r="Y35" s="16">
        <f t="shared" si="9"/>
        <v>0</v>
      </c>
      <c r="Z35" s="13">
        <v>99468</v>
      </c>
      <c r="AA35" s="13">
        <v>0</v>
      </c>
      <c r="AB35" s="16">
        <f t="shared" si="10"/>
        <v>0</v>
      </c>
      <c r="AC35" s="13">
        <v>111500</v>
      </c>
      <c r="AD35" s="13">
        <v>0</v>
      </c>
      <c r="AE35" s="16">
        <f t="shared" si="11"/>
        <v>0</v>
      </c>
      <c r="AF35" s="13">
        <v>127000</v>
      </c>
      <c r="AG35" s="13">
        <v>0</v>
      </c>
      <c r="AH35" s="16">
        <f t="shared" si="12"/>
        <v>0</v>
      </c>
      <c r="AI35" s="13">
        <v>1150</v>
      </c>
      <c r="AJ35" s="13">
        <v>0</v>
      </c>
      <c r="AK35" s="16">
        <f t="shared" si="13"/>
        <v>0</v>
      </c>
      <c r="AL35" s="13">
        <v>13150</v>
      </c>
      <c r="AM35" s="13">
        <v>0</v>
      </c>
      <c r="AN35" s="16">
        <f t="shared" si="14"/>
        <v>0</v>
      </c>
      <c r="AO35" s="13">
        <v>14250</v>
      </c>
      <c r="AP35" s="13">
        <v>0</v>
      </c>
      <c r="AQ35" s="16">
        <f t="shared" si="15"/>
        <v>0</v>
      </c>
      <c r="AR35" s="13">
        <f>T35+W35+Z35+AC35+AF35+AI35+AL35+AO35</f>
        <v>1151725</v>
      </c>
      <c r="AS35" s="13">
        <f>U35+X35+AA35+AD35+AG35+AJ35+AM35+AP35</f>
        <v>131800</v>
      </c>
      <c r="AT35" s="16">
        <f t="shared" si="16"/>
        <v>11.443704009203586</v>
      </c>
    </row>
    <row r="36" spans="1:46" x14ac:dyDescent="0.25">
      <c r="A36" s="13">
        <v>29</v>
      </c>
      <c r="B36" s="13" t="s">
        <v>57</v>
      </c>
      <c r="C36" s="13">
        <v>0</v>
      </c>
      <c r="D36" s="13">
        <v>4</v>
      </c>
      <c r="E36" s="13">
        <v>0</v>
      </c>
      <c r="F36" s="13">
        <v>0</v>
      </c>
      <c r="G36" s="16" t="e">
        <f t="shared" si="0"/>
        <v>#DIV/0!</v>
      </c>
      <c r="H36" s="13">
        <v>0</v>
      </c>
      <c r="I36" s="13">
        <v>19996</v>
      </c>
      <c r="J36" s="16" t="e">
        <f t="shared" si="1"/>
        <v>#DIV/0!</v>
      </c>
      <c r="K36" s="13">
        <v>0</v>
      </c>
      <c r="L36" s="13">
        <f t="shared" si="2"/>
        <v>19996</v>
      </c>
      <c r="M36" s="16" t="e">
        <f t="shared" si="3"/>
        <v>#DIV/0!</v>
      </c>
      <c r="N36" s="13">
        <v>0</v>
      </c>
      <c r="O36" s="13">
        <v>0</v>
      </c>
      <c r="P36" s="16" t="e">
        <f t="shared" si="4"/>
        <v>#DIV/0!</v>
      </c>
      <c r="Q36" s="13">
        <v>0</v>
      </c>
      <c r="R36" s="13">
        <v>0</v>
      </c>
      <c r="S36" s="16" t="e">
        <f t="shared" si="5"/>
        <v>#DIV/0!</v>
      </c>
      <c r="T36" s="13">
        <f t="shared" si="6"/>
        <v>0</v>
      </c>
      <c r="U36" s="13">
        <f t="shared" si="7"/>
        <v>19996</v>
      </c>
      <c r="V36" s="16" t="e">
        <f t="shared" si="8"/>
        <v>#DIV/0!</v>
      </c>
      <c r="W36" s="13">
        <v>180000</v>
      </c>
      <c r="X36" s="13">
        <v>138936</v>
      </c>
      <c r="Y36" s="16">
        <f t="shared" si="9"/>
        <v>77.186666666666667</v>
      </c>
      <c r="Z36" s="13">
        <v>24000</v>
      </c>
      <c r="AA36" s="13">
        <v>0</v>
      </c>
      <c r="AB36" s="16">
        <f t="shared" si="10"/>
        <v>0</v>
      </c>
      <c r="AC36" s="13">
        <v>16000</v>
      </c>
      <c r="AD36" s="13">
        <v>0</v>
      </c>
      <c r="AE36" s="16">
        <f t="shared" si="11"/>
        <v>0</v>
      </c>
      <c r="AF36" s="13">
        <v>25000</v>
      </c>
      <c r="AG36" s="13">
        <v>0</v>
      </c>
      <c r="AH36" s="16">
        <f t="shared" si="12"/>
        <v>0</v>
      </c>
      <c r="AI36" s="13">
        <v>178</v>
      </c>
      <c r="AJ36" s="13">
        <v>0</v>
      </c>
      <c r="AK36" s="16">
        <f t="shared" si="13"/>
        <v>0</v>
      </c>
      <c r="AL36" s="13">
        <v>1710</v>
      </c>
      <c r="AM36" s="13">
        <v>0</v>
      </c>
      <c r="AN36" s="16">
        <f t="shared" si="14"/>
        <v>0</v>
      </c>
      <c r="AO36" s="13">
        <v>2180</v>
      </c>
      <c r="AP36" s="13">
        <v>0</v>
      </c>
      <c r="AQ36" s="16">
        <f t="shared" si="15"/>
        <v>0</v>
      </c>
      <c r="AR36" s="13">
        <f>T36+W36+Z36+AC36+AF36+AI36+AL36+AO36</f>
        <v>249068</v>
      </c>
      <c r="AS36" s="13">
        <f>U36+X36+AA36+AD36+AG36+AJ36+AM36+AP36</f>
        <v>158932</v>
      </c>
      <c r="AT36" s="16">
        <f t="shared" si="16"/>
        <v>63.810686238296363</v>
      </c>
    </row>
    <row r="37" spans="1:46" x14ac:dyDescent="0.25">
      <c r="A37" s="13">
        <v>30</v>
      </c>
      <c r="B37" s="13" t="s">
        <v>58</v>
      </c>
      <c r="C37" s="13">
        <v>0</v>
      </c>
      <c r="D37" s="13">
        <v>1</v>
      </c>
      <c r="E37" s="13">
        <v>2500</v>
      </c>
      <c r="F37" s="13">
        <v>0</v>
      </c>
      <c r="G37" s="16">
        <f t="shared" si="0"/>
        <v>0</v>
      </c>
      <c r="H37" s="13">
        <v>2500</v>
      </c>
      <c r="I37" s="13">
        <v>0</v>
      </c>
      <c r="J37" s="16">
        <f t="shared" si="1"/>
        <v>0</v>
      </c>
      <c r="K37" s="13">
        <v>5000</v>
      </c>
      <c r="L37" s="13">
        <f t="shared" si="2"/>
        <v>0</v>
      </c>
      <c r="M37" s="16">
        <f t="shared" si="3"/>
        <v>0</v>
      </c>
      <c r="N37" s="13">
        <v>0</v>
      </c>
      <c r="O37" s="13">
        <v>0</v>
      </c>
      <c r="P37" s="16" t="e">
        <f t="shared" si="4"/>
        <v>#DIV/0!</v>
      </c>
      <c r="Q37" s="13">
        <v>0</v>
      </c>
      <c r="R37" s="13">
        <v>0</v>
      </c>
      <c r="S37" s="16" t="e">
        <f t="shared" si="5"/>
        <v>#DIV/0!</v>
      </c>
      <c r="T37" s="13">
        <f t="shared" si="6"/>
        <v>5000</v>
      </c>
      <c r="U37" s="13">
        <f t="shared" si="7"/>
        <v>0</v>
      </c>
      <c r="V37" s="16">
        <f t="shared" si="8"/>
        <v>0</v>
      </c>
      <c r="W37" s="13">
        <v>20000</v>
      </c>
      <c r="X37" s="13">
        <v>0</v>
      </c>
      <c r="Y37" s="16">
        <f t="shared" si="9"/>
        <v>0</v>
      </c>
      <c r="Z37" s="13">
        <v>2500</v>
      </c>
      <c r="AA37" s="13">
        <v>0</v>
      </c>
      <c r="AB37" s="16">
        <f t="shared" si="10"/>
        <v>0</v>
      </c>
      <c r="AC37" s="13">
        <v>1500</v>
      </c>
      <c r="AD37" s="13">
        <v>0</v>
      </c>
      <c r="AE37" s="16">
        <f t="shared" si="11"/>
        <v>0</v>
      </c>
      <c r="AF37" s="13">
        <v>8000</v>
      </c>
      <c r="AG37" s="13">
        <v>0</v>
      </c>
      <c r="AH37" s="16">
        <f t="shared" si="12"/>
        <v>0</v>
      </c>
      <c r="AI37" s="13">
        <v>55</v>
      </c>
      <c r="AJ37" s="13">
        <v>0</v>
      </c>
      <c r="AK37" s="16">
        <f t="shared" si="13"/>
        <v>0</v>
      </c>
      <c r="AL37" s="13">
        <v>800</v>
      </c>
      <c r="AM37" s="13">
        <v>0</v>
      </c>
      <c r="AN37" s="16">
        <f t="shared" si="14"/>
        <v>0</v>
      </c>
      <c r="AO37" s="13">
        <v>825</v>
      </c>
      <c r="AP37" s="13">
        <v>0</v>
      </c>
      <c r="AQ37" s="16">
        <f t="shared" si="15"/>
        <v>0</v>
      </c>
      <c r="AR37" s="13">
        <f>T37+W37+Z37+AC37+AF37+AI37+AL37+AO37</f>
        <v>38680</v>
      </c>
      <c r="AS37" s="13">
        <f>U37+X37+AA37+AD37+AG37+AJ37+AM37+AP37</f>
        <v>0</v>
      </c>
      <c r="AT37" s="16">
        <f t="shared" si="16"/>
        <v>0</v>
      </c>
    </row>
    <row r="38" spans="1:46" x14ac:dyDescent="0.25">
      <c r="A38" s="13">
        <v>31</v>
      </c>
      <c r="B38" s="13" t="s">
        <v>59</v>
      </c>
      <c r="C38" s="13">
        <v>0</v>
      </c>
      <c r="D38" s="13">
        <v>3</v>
      </c>
      <c r="E38" s="13">
        <v>15000</v>
      </c>
      <c r="F38" s="13">
        <v>0</v>
      </c>
      <c r="G38" s="16">
        <f t="shared" si="0"/>
        <v>0</v>
      </c>
      <c r="H38" s="13">
        <v>15800</v>
      </c>
      <c r="I38" s="13">
        <v>5745</v>
      </c>
      <c r="J38" s="16">
        <f t="shared" si="1"/>
        <v>36.360759493670884</v>
      </c>
      <c r="K38" s="13">
        <v>30800</v>
      </c>
      <c r="L38" s="13">
        <f t="shared" si="2"/>
        <v>5745</v>
      </c>
      <c r="M38" s="16">
        <f t="shared" si="3"/>
        <v>18.652597402597404</v>
      </c>
      <c r="N38" s="13">
        <v>5000</v>
      </c>
      <c r="O38" s="13">
        <v>0</v>
      </c>
      <c r="P38" s="16">
        <f t="shared" si="4"/>
        <v>0</v>
      </c>
      <c r="Q38" s="13">
        <v>3000</v>
      </c>
      <c r="R38" s="13">
        <v>0</v>
      </c>
      <c r="S38" s="16">
        <f t="shared" si="5"/>
        <v>0</v>
      </c>
      <c r="T38" s="13">
        <f t="shared" si="6"/>
        <v>38800</v>
      </c>
      <c r="U38" s="13">
        <f t="shared" si="7"/>
        <v>5745</v>
      </c>
      <c r="V38" s="16">
        <f t="shared" si="8"/>
        <v>14.806701030927835</v>
      </c>
      <c r="W38" s="13">
        <v>120000</v>
      </c>
      <c r="X38" s="13">
        <v>137266</v>
      </c>
      <c r="Y38" s="16">
        <f t="shared" si="9"/>
        <v>114.38833333333334</v>
      </c>
      <c r="Z38" s="13">
        <v>8312</v>
      </c>
      <c r="AA38" s="13">
        <v>0</v>
      </c>
      <c r="AB38" s="16">
        <f t="shared" si="10"/>
        <v>0</v>
      </c>
      <c r="AC38" s="13">
        <v>20500</v>
      </c>
      <c r="AD38" s="13">
        <v>0</v>
      </c>
      <c r="AE38" s="16">
        <f t="shared" si="11"/>
        <v>0</v>
      </c>
      <c r="AF38" s="13">
        <v>35500</v>
      </c>
      <c r="AG38" s="13">
        <v>0</v>
      </c>
      <c r="AH38" s="16">
        <f t="shared" si="12"/>
        <v>0</v>
      </c>
      <c r="AI38" s="13">
        <v>223</v>
      </c>
      <c r="AJ38" s="13">
        <v>0</v>
      </c>
      <c r="AK38" s="16">
        <f t="shared" si="13"/>
        <v>0</v>
      </c>
      <c r="AL38" s="13">
        <v>2620</v>
      </c>
      <c r="AM38" s="13">
        <v>0</v>
      </c>
      <c r="AN38" s="16">
        <f t="shared" si="14"/>
        <v>0</v>
      </c>
      <c r="AO38" s="13">
        <v>2819</v>
      </c>
      <c r="AP38" s="13">
        <v>0</v>
      </c>
      <c r="AQ38" s="16">
        <f t="shared" si="15"/>
        <v>0</v>
      </c>
      <c r="AR38" s="13">
        <f>T38+W38+Z38+AC38+AF38+AI38+AL38+AO38</f>
        <v>228774</v>
      </c>
      <c r="AS38" s="13">
        <f>U38+X38+AA38+AD38+AG38+AJ38+AM38+AP38</f>
        <v>143011</v>
      </c>
      <c r="AT38" s="16">
        <f t="shared" si="16"/>
        <v>62.511911318593896</v>
      </c>
    </row>
    <row r="39" spans="1:46" x14ac:dyDescent="0.25">
      <c r="A39" s="13">
        <v>32</v>
      </c>
      <c r="B39" s="13" t="s">
        <v>60</v>
      </c>
      <c r="C39" s="13">
        <v>0</v>
      </c>
      <c r="D39" s="13">
        <v>1</v>
      </c>
      <c r="E39" s="13">
        <v>0</v>
      </c>
      <c r="F39" s="13">
        <v>0</v>
      </c>
      <c r="G39" s="16" t="e">
        <f t="shared" ref="G39:G63" si="20">F39/E39*100</f>
        <v>#DIV/0!</v>
      </c>
      <c r="H39" s="13">
        <v>0</v>
      </c>
      <c r="I39" s="13">
        <v>1005</v>
      </c>
      <c r="J39" s="16" t="e">
        <f t="shared" ref="J39:J63" si="21">I39/H39*100</f>
        <v>#DIV/0!</v>
      </c>
      <c r="K39" s="13">
        <v>0</v>
      </c>
      <c r="L39" s="13">
        <f t="shared" ref="L39:L63" si="22">F39+I39</f>
        <v>1005</v>
      </c>
      <c r="M39" s="16" t="e">
        <f t="shared" ref="M39:M63" si="23">L39/K39*100</f>
        <v>#DIV/0!</v>
      </c>
      <c r="N39" s="13">
        <v>0</v>
      </c>
      <c r="O39" s="13">
        <v>0</v>
      </c>
      <c r="P39" s="16" t="e">
        <f t="shared" ref="P39:P63" si="24">O39/N39*100</f>
        <v>#DIV/0!</v>
      </c>
      <c r="Q39" s="13">
        <v>0</v>
      </c>
      <c r="R39" s="13">
        <v>0</v>
      </c>
      <c r="S39" s="16" t="e">
        <f t="shared" ref="S39:S63" si="25">R39/Q39*100</f>
        <v>#DIV/0!</v>
      </c>
      <c r="T39" s="13">
        <f t="shared" ref="T39:T63" si="26">K39+N39+Q39</f>
        <v>0</v>
      </c>
      <c r="U39" s="13">
        <f t="shared" ref="U39:U63" si="27">L39+O39+R39</f>
        <v>1005</v>
      </c>
      <c r="V39" s="16" t="e">
        <f t="shared" ref="V39:V63" si="28">U39/T39*100</f>
        <v>#DIV/0!</v>
      </c>
      <c r="W39" s="13">
        <v>20000</v>
      </c>
      <c r="X39" s="13">
        <v>0</v>
      </c>
      <c r="Y39" s="16">
        <f t="shared" ref="Y39:Y63" si="29">X39/W39*100</f>
        <v>0</v>
      </c>
      <c r="Z39" s="13">
        <v>2000</v>
      </c>
      <c r="AA39" s="13">
        <v>0</v>
      </c>
      <c r="AB39" s="16">
        <f t="shared" ref="AB39:AB63" si="30">AA39/Z39*100</f>
        <v>0</v>
      </c>
      <c r="AC39" s="13">
        <v>2000</v>
      </c>
      <c r="AD39" s="13">
        <v>0</v>
      </c>
      <c r="AE39" s="16">
        <f t="shared" ref="AE39:AE63" si="31">AD39/AC39*100</f>
        <v>0</v>
      </c>
      <c r="AF39" s="13">
        <v>5000</v>
      </c>
      <c r="AG39" s="13">
        <v>0</v>
      </c>
      <c r="AH39" s="16">
        <f t="shared" ref="AH39:AH63" si="32">AG39/AF39*100</f>
        <v>0</v>
      </c>
      <c r="AI39" s="13">
        <v>66</v>
      </c>
      <c r="AJ39" s="13">
        <v>0</v>
      </c>
      <c r="AK39" s="16">
        <f t="shared" ref="AK39:AK63" si="33">AJ39/AI39*100</f>
        <v>0</v>
      </c>
      <c r="AL39" s="13">
        <v>800</v>
      </c>
      <c r="AM39" s="13">
        <v>0</v>
      </c>
      <c r="AN39" s="16">
        <f t="shared" ref="AN39:AN63" si="34">AM39/AL39*100</f>
        <v>0</v>
      </c>
      <c r="AO39" s="13">
        <v>825</v>
      </c>
      <c r="AP39" s="13">
        <v>0</v>
      </c>
      <c r="AQ39" s="16">
        <f t="shared" ref="AQ39:AQ63" si="35">AP39/AO39*100</f>
        <v>0</v>
      </c>
      <c r="AR39" s="13">
        <f>T39+W39+Z39+AC39+AF39+AI39+AL39+AO39</f>
        <v>30691</v>
      </c>
      <c r="AS39" s="13">
        <f>U39+X39+AA39+AD39+AG39+AJ39+AM39+AP39</f>
        <v>1005</v>
      </c>
      <c r="AT39" s="16">
        <f t="shared" si="16"/>
        <v>3.2745756084845721</v>
      </c>
    </row>
    <row r="40" spans="1:46" x14ac:dyDescent="0.25">
      <c r="A40" s="13">
        <v>33</v>
      </c>
      <c r="B40" s="13" t="s">
        <v>61</v>
      </c>
      <c r="C40" s="13">
        <v>0</v>
      </c>
      <c r="D40" s="13">
        <v>2</v>
      </c>
      <c r="E40" s="13">
        <v>0</v>
      </c>
      <c r="F40" s="13">
        <v>0</v>
      </c>
      <c r="G40" s="16" t="e">
        <f t="shared" si="20"/>
        <v>#DIV/0!</v>
      </c>
      <c r="H40" s="13">
        <v>0</v>
      </c>
      <c r="I40" s="13">
        <v>0</v>
      </c>
      <c r="J40" s="16" t="e">
        <f t="shared" si="21"/>
        <v>#DIV/0!</v>
      </c>
      <c r="K40" s="13">
        <v>0</v>
      </c>
      <c r="L40" s="13">
        <f t="shared" si="22"/>
        <v>0</v>
      </c>
      <c r="M40" s="16" t="e">
        <f t="shared" si="23"/>
        <v>#DIV/0!</v>
      </c>
      <c r="N40" s="13">
        <v>0</v>
      </c>
      <c r="O40" s="13">
        <v>0</v>
      </c>
      <c r="P40" s="16" t="e">
        <f t="shared" si="24"/>
        <v>#DIV/0!</v>
      </c>
      <c r="Q40" s="13">
        <v>0</v>
      </c>
      <c r="R40" s="13">
        <v>0</v>
      </c>
      <c r="S40" s="16" t="e">
        <f t="shared" si="25"/>
        <v>#DIV/0!</v>
      </c>
      <c r="T40" s="13">
        <f t="shared" si="26"/>
        <v>0</v>
      </c>
      <c r="U40" s="13">
        <f t="shared" si="27"/>
        <v>0</v>
      </c>
      <c r="V40" s="16" t="e">
        <f t="shared" si="28"/>
        <v>#DIV/0!</v>
      </c>
      <c r="W40" s="13">
        <v>120000</v>
      </c>
      <c r="X40" s="13">
        <v>0</v>
      </c>
      <c r="Y40" s="16">
        <f t="shared" si="29"/>
        <v>0</v>
      </c>
      <c r="Z40" s="13">
        <v>12000</v>
      </c>
      <c r="AA40" s="13">
        <v>0</v>
      </c>
      <c r="AB40" s="16">
        <f t="shared" si="30"/>
        <v>0</v>
      </c>
      <c r="AC40" s="13">
        <v>14000</v>
      </c>
      <c r="AD40" s="13">
        <v>0</v>
      </c>
      <c r="AE40" s="16">
        <f t="shared" si="31"/>
        <v>0</v>
      </c>
      <c r="AF40" s="13">
        <v>9000</v>
      </c>
      <c r="AG40" s="13">
        <v>0</v>
      </c>
      <c r="AH40" s="16">
        <f t="shared" si="32"/>
        <v>0</v>
      </c>
      <c r="AI40" s="13">
        <v>170</v>
      </c>
      <c r="AJ40" s="13">
        <v>0</v>
      </c>
      <c r="AK40" s="16">
        <f t="shared" si="33"/>
        <v>0</v>
      </c>
      <c r="AL40" s="13">
        <v>1600</v>
      </c>
      <c r="AM40" s="13">
        <v>0</v>
      </c>
      <c r="AN40" s="16">
        <f t="shared" si="34"/>
        <v>0</v>
      </c>
      <c r="AO40" s="13">
        <v>2059</v>
      </c>
      <c r="AP40" s="13">
        <v>0</v>
      </c>
      <c r="AQ40" s="16">
        <f t="shared" si="35"/>
        <v>0</v>
      </c>
      <c r="AR40" s="13">
        <f>T40+W40+Z40+AC40+AF40+AI40+AL40+AO40</f>
        <v>158829</v>
      </c>
      <c r="AS40" s="13">
        <f>U40+X40+AA40+AD40+AG40+AJ40+AM40+AP40</f>
        <v>0</v>
      </c>
      <c r="AT40" s="16">
        <f t="shared" si="16"/>
        <v>0</v>
      </c>
    </row>
    <row r="41" spans="1:46" x14ac:dyDescent="0.25">
      <c r="A41" s="13">
        <v>34</v>
      </c>
      <c r="B41" s="13" t="s">
        <v>62</v>
      </c>
      <c r="C41" s="13">
        <v>1</v>
      </c>
      <c r="D41" s="13">
        <v>4</v>
      </c>
      <c r="E41" s="13">
        <v>37000</v>
      </c>
      <c r="F41" s="13">
        <v>45131</v>
      </c>
      <c r="G41" s="16">
        <f t="shared" si="20"/>
        <v>121.97567567567566</v>
      </c>
      <c r="H41" s="13">
        <v>37500</v>
      </c>
      <c r="I41" s="13">
        <v>18855</v>
      </c>
      <c r="J41" s="16">
        <f t="shared" si="21"/>
        <v>50.28</v>
      </c>
      <c r="K41" s="13">
        <v>74500</v>
      </c>
      <c r="L41" s="13">
        <f t="shared" si="22"/>
        <v>63986</v>
      </c>
      <c r="M41" s="16">
        <f t="shared" si="23"/>
        <v>85.887248322147641</v>
      </c>
      <c r="N41" s="13">
        <v>9500</v>
      </c>
      <c r="O41" s="13">
        <v>312</v>
      </c>
      <c r="P41" s="16">
        <f t="shared" si="24"/>
        <v>3.2842105263157895</v>
      </c>
      <c r="Q41" s="13">
        <v>15500</v>
      </c>
      <c r="R41" s="13">
        <v>0</v>
      </c>
      <c r="S41" s="16">
        <f t="shared" si="25"/>
        <v>0</v>
      </c>
      <c r="T41" s="13">
        <f t="shared" si="26"/>
        <v>99500</v>
      </c>
      <c r="U41" s="13">
        <f t="shared" si="27"/>
        <v>64298</v>
      </c>
      <c r="V41" s="16">
        <f t="shared" si="28"/>
        <v>64.621105527638193</v>
      </c>
      <c r="W41" s="13">
        <v>180000</v>
      </c>
      <c r="X41" s="13">
        <v>142280</v>
      </c>
      <c r="Y41" s="16">
        <f t="shared" si="29"/>
        <v>79.044444444444437</v>
      </c>
      <c r="Z41" s="13">
        <v>32317</v>
      </c>
      <c r="AA41" s="13">
        <v>0</v>
      </c>
      <c r="AB41" s="16">
        <f t="shared" si="30"/>
        <v>0</v>
      </c>
      <c r="AC41" s="13">
        <v>29500</v>
      </c>
      <c r="AD41" s="13">
        <v>1175</v>
      </c>
      <c r="AE41" s="16">
        <f t="shared" si="31"/>
        <v>3.9830508474576267</v>
      </c>
      <c r="AF41" s="13">
        <v>37900</v>
      </c>
      <c r="AG41" s="13">
        <v>985</v>
      </c>
      <c r="AH41" s="16">
        <f t="shared" si="32"/>
        <v>2.5989445910290239</v>
      </c>
      <c r="AI41" s="13">
        <v>404</v>
      </c>
      <c r="AJ41" s="13">
        <v>0</v>
      </c>
      <c r="AK41" s="16">
        <f t="shared" si="33"/>
        <v>0</v>
      </c>
      <c r="AL41" s="13">
        <v>4430</v>
      </c>
      <c r="AM41" s="13">
        <v>1905</v>
      </c>
      <c r="AN41" s="16">
        <f t="shared" si="34"/>
        <v>43.002257336343114</v>
      </c>
      <c r="AO41" s="13">
        <v>5190</v>
      </c>
      <c r="AP41" s="13">
        <v>0</v>
      </c>
      <c r="AQ41" s="16">
        <f t="shared" si="35"/>
        <v>0</v>
      </c>
      <c r="AR41" s="13">
        <f>T41+W41+Z41+AC41+AF41+AI41+AL41+AO41</f>
        <v>389241</v>
      </c>
      <c r="AS41" s="13">
        <f>U41+X41+AA41+AD41+AG41+AJ41+AM41+AP41</f>
        <v>210643</v>
      </c>
      <c r="AT41" s="16">
        <f t="shared" si="16"/>
        <v>54.116344372766491</v>
      </c>
    </row>
    <row r="42" spans="1:46" x14ac:dyDescent="0.25">
      <c r="A42" s="13">
        <v>35</v>
      </c>
      <c r="B42" s="13" t="s">
        <v>63</v>
      </c>
      <c r="C42" s="13">
        <v>0</v>
      </c>
      <c r="D42" s="13">
        <v>2</v>
      </c>
      <c r="E42" s="13">
        <v>10000</v>
      </c>
      <c r="F42" s="13">
        <v>0</v>
      </c>
      <c r="G42" s="16">
        <f t="shared" si="20"/>
        <v>0</v>
      </c>
      <c r="H42" s="13">
        <v>9500</v>
      </c>
      <c r="I42" s="13">
        <v>0</v>
      </c>
      <c r="J42" s="16">
        <f t="shared" si="21"/>
        <v>0</v>
      </c>
      <c r="K42" s="13">
        <v>19500</v>
      </c>
      <c r="L42" s="13">
        <f t="shared" si="22"/>
        <v>0</v>
      </c>
      <c r="M42" s="16">
        <f t="shared" si="23"/>
        <v>0</v>
      </c>
      <c r="N42" s="13">
        <v>0</v>
      </c>
      <c r="O42" s="13">
        <v>0</v>
      </c>
      <c r="P42" s="16" t="e">
        <f t="shared" si="24"/>
        <v>#DIV/0!</v>
      </c>
      <c r="Q42" s="13">
        <v>4000</v>
      </c>
      <c r="R42" s="13">
        <v>0</v>
      </c>
      <c r="S42" s="16">
        <f t="shared" si="25"/>
        <v>0</v>
      </c>
      <c r="T42" s="13">
        <f t="shared" si="26"/>
        <v>23500</v>
      </c>
      <c r="U42" s="13">
        <f t="shared" si="27"/>
        <v>0</v>
      </c>
      <c r="V42" s="16">
        <f t="shared" si="28"/>
        <v>0</v>
      </c>
      <c r="W42" s="13">
        <v>30000</v>
      </c>
      <c r="X42" s="13">
        <v>105</v>
      </c>
      <c r="Y42" s="16">
        <f t="shared" si="29"/>
        <v>0.35000000000000003</v>
      </c>
      <c r="Z42" s="13">
        <v>4631</v>
      </c>
      <c r="AA42" s="13">
        <v>0</v>
      </c>
      <c r="AB42" s="16">
        <f t="shared" si="30"/>
        <v>0</v>
      </c>
      <c r="AC42" s="13">
        <v>4000</v>
      </c>
      <c r="AD42" s="13">
        <v>0</v>
      </c>
      <c r="AE42" s="16">
        <f t="shared" si="31"/>
        <v>0</v>
      </c>
      <c r="AF42" s="13">
        <v>8000</v>
      </c>
      <c r="AG42" s="13">
        <v>0</v>
      </c>
      <c r="AH42" s="16">
        <f t="shared" si="32"/>
        <v>0</v>
      </c>
      <c r="AI42" s="13">
        <v>70</v>
      </c>
      <c r="AJ42" s="13">
        <v>0</v>
      </c>
      <c r="AK42" s="16">
        <f t="shared" si="33"/>
        <v>0</v>
      </c>
      <c r="AL42" s="13">
        <v>800</v>
      </c>
      <c r="AM42" s="13">
        <v>0</v>
      </c>
      <c r="AN42" s="16">
        <f t="shared" si="34"/>
        <v>0</v>
      </c>
      <c r="AO42" s="13">
        <v>859</v>
      </c>
      <c r="AP42" s="13">
        <v>0</v>
      </c>
      <c r="AQ42" s="16">
        <f t="shared" si="35"/>
        <v>0</v>
      </c>
      <c r="AR42" s="13">
        <f>T42+W42+Z42+AC42+AF42+AI42+AL42+AO42</f>
        <v>71860</v>
      </c>
      <c r="AS42" s="13">
        <f>U42+X42+AA42+AD42+AG42+AJ42+AM42+AP42</f>
        <v>105</v>
      </c>
      <c r="AT42" s="16">
        <f t="shared" si="16"/>
        <v>0.14611745059838574</v>
      </c>
    </row>
    <row r="43" spans="1:46" x14ac:dyDescent="0.25">
      <c r="A43" s="13">
        <v>36</v>
      </c>
      <c r="B43" s="13" t="s">
        <v>64</v>
      </c>
      <c r="C43" s="13">
        <v>0</v>
      </c>
      <c r="D43" s="13">
        <v>3</v>
      </c>
      <c r="E43" s="13">
        <v>0</v>
      </c>
      <c r="F43" s="13">
        <v>0</v>
      </c>
      <c r="G43" s="16" t="e">
        <f t="shared" si="20"/>
        <v>#DIV/0!</v>
      </c>
      <c r="H43" s="13">
        <v>0</v>
      </c>
      <c r="I43" s="13">
        <v>0</v>
      </c>
      <c r="J43" s="16" t="e">
        <f t="shared" si="21"/>
        <v>#DIV/0!</v>
      </c>
      <c r="K43" s="13">
        <v>0</v>
      </c>
      <c r="L43" s="13">
        <f t="shared" si="22"/>
        <v>0</v>
      </c>
      <c r="M43" s="16" t="e">
        <f t="shared" si="23"/>
        <v>#DIV/0!</v>
      </c>
      <c r="N43" s="13">
        <v>0</v>
      </c>
      <c r="O43" s="13">
        <v>94125</v>
      </c>
      <c r="P43" s="16" t="e">
        <f t="shared" si="24"/>
        <v>#DIV/0!</v>
      </c>
      <c r="Q43" s="13">
        <v>0</v>
      </c>
      <c r="R43" s="13">
        <v>0</v>
      </c>
      <c r="S43" s="16" t="e">
        <f t="shared" si="25"/>
        <v>#DIV/0!</v>
      </c>
      <c r="T43" s="13">
        <f t="shared" si="26"/>
        <v>0</v>
      </c>
      <c r="U43" s="13">
        <f t="shared" si="27"/>
        <v>94125</v>
      </c>
      <c r="V43" s="16" t="e">
        <f t="shared" si="28"/>
        <v>#DIV/0!</v>
      </c>
      <c r="W43" s="13">
        <v>700000</v>
      </c>
      <c r="X43" s="13">
        <v>560703</v>
      </c>
      <c r="Y43" s="16">
        <f t="shared" si="29"/>
        <v>80.100428571428566</v>
      </c>
      <c r="Z43" s="13">
        <v>60000</v>
      </c>
      <c r="AA43" s="13">
        <v>0</v>
      </c>
      <c r="AB43" s="16">
        <f t="shared" si="30"/>
        <v>0</v>
      </c>
      <c r="AC43" s="13">
        <v>42000</v>
      </c>
      <c r="AD43" s="13">
        <v>0</v>
      </c>
      <c r="AE43" s="16">
        <f t="shared" si="31"/>
        <v>0</v>
      </c>
      <c r="AF43" s="13">
        <v>8771</v>
      </c>
      <c r="AG43" s="13">
        <v>0</v>
      </c>
      <c r="AH43" s="16">
        <f t="shared" si="32"/>
        <v>0</v>
      </c>
      <c r="AI43" s="13">
        <v>256</v>
      </c>
      <c r="AJ43" s="13">
        <v>0</v>
      </c>
      <c r="AK43" s="16">
        <f t="shared" si="33"/>
        <v>0</v>
      </c>
      <c r="AL43" s="13">
        <v>2730</v>
      </c>
      <c r="AM43" s="13">
        <v>0</v>
      </c>
      <c r="AN43" s="16">
        <f t="shared" si="34"/>
        <v>0</v>
      </c>
      <c r="AO43" s="13">
        <v>3460</v>
      </c>
      <c r="AP43" s="13">
        <v>0</v>
      </c>
      <c r="AQ43" s="16">
        <f t="shared" si="35"/>
        <v>0</v>
      </c>
      <c r="AR43" s="13">
        <f>T43+W43+Z43+AC43+AF43+AI43+AL43+AO43</f>
        <v>817217</v>
      </c>
      <c r="AS43" s="13">
        <f>U43+X43+AA43+AD43+AG43+AJ43+AM43+AP43</f>
        <v>654828</v>
      </c>
      <c r="AT43" s="16">
        <f t="shared" si="16"/>
        <v>80.12902325820437</v>
      </c>
    </row>
    <row r="44" spans="1:46" x14ac:dyDescent="0.25">
      <c r="A44" s="13">
        <v>37</v>
      </c>
      <c r="B44" s="13" t="s">
        <v>65</v>
      </c>
      <c r="C44" s="13">
        <v>1</v>
      </c>
      <c r="D44" s="13">
        <v>0</v>
      </c>
      <c r="E44" s="13">
        <v>0</v>
      </c>
      <c r="F44" s="13">
        <v>0</v>
      </c>
      <c r="G44" s="16" t="e">
        <f t="shared" si="20"/>
        <v>#DIV/0!</v>
      </c>
      <c r="H44" s="13">
        <v>0</v>
      </c>
      <c r="I44" s="13">
        <v>0</v>
      </c>
      <c r="J44" s="16" t="e">
        <f t="shared" si="21"/>
        <v>#DIV/0!</v>
      </c>
      <c r="K44" s="13">
        <v>0</v>
      </c>
      <c r="L44" s="13">
        <f t="shared" si="22"/>
        <v>0</v>
      </c>
      <c r="M44" s="16" t="e">
        <f t="shared" si="23"/>
        <v>#DIV/0!</v>
      </c>
      <c r="N44" s="13">
        <v>0</v>
      </c>
      <c r="O44" s="13">
        <v>0</v>
      </c>
      <c r="P44" s="16" t="e">
        <f t="shared" si="24"/>
        <v>#DIV/0!</v>
      </c>
      <c r="Q44" s="13">
        <v>0</v>
      </c>
      <c r="R44" s="13">
        <v>0</v>
      </c>
      <c r="S44" s="16" t="e">
        <f t="shared" si="25"/>
        <v>#DIV/0!</v>
      </c>
      <c r="T44" s="13">
        <f t="shared" si="26"/>
        <v>0</v>
      </c>
      <c r="U44" s="13">
        <f t="shared" si="27"/>
        <v>0</v>
      </c>
      <c r="V44" s="16" t="e">
        <f t="shared" si="28"/>
        <v>#DIV/0!</v>
      </c>
      <c r="W44" s="13">
        <v>30000</v>
      </c>
      <c r="X44" s="13">
        <v>61009</v>
      </c>
      <c r="Y44" s="16">
        <f t="shared" si="29"/>
        <v>203.36333333333334</v>
      </c>
      <c r="Z44" s="13">
        <v>2000</v>
      </c>
      <c r="AA44" s="13">
        <v>0</v>
      </c>
      <c r="AB44" s="16">
        <f t="shared" si="30"/>
        <v>0</v>
      </c>
      <c r="AC44" s="13">
        <v>2000</v>
      </c>
      <c r="AD44" s="13">
        <v>0</v>
      </c>
      <c r="AE44" s="16">
        <f t="shared" si="31"/>
        <v>0</v>
      </c>
      <c r="AF44" s="13">
        <v>6000</v>
      </c>
      <c r="AG44" s="13">
        <v>0</v>
      </c>
      <c r="AH44" s="16">
        <f t="shared" si="32"/>
        <v>0</v>
      </c>
      <c r="AI44" s="13">
        <v>0</v>
      </c>
      <c r="AJ44" s="13">
        <v>0</v>
      </c>
      <c r="AK44" s="16" t="e">
        <f t="shared" si="33"/>
        <v>#DIV/0!</v>
      </c>
      <c r="AL44" s="13">
        <v>0</v>
      </c>
      <c r="AM44" s="13">
        <v>0</v>
      </c>
      <c r="AN44" s="16" t="e">
        <f t="shared" si="34"/>
        <v>#DIV/0!</v>
      </c>
      <c r="AO44" s="13">
        <v>900</v>
      </c>
      <c r="AP44" s="13">
        <v>0</v>
      </c>
      <c r="AQ44" s="16">
        <f t="shared" si="35"/>
        <v>0</v>
      </c>
      <c r="AR44" s="13">
        <f>T44+W44+Z44+AC44+AF44+AI44+AL44+AO44</f>
        <v>40900</v>
      </c>
      <c r="AS44" s="13">
        <f>U44+X44+AA44+AD44+AG44+AJ44+AM44+AP44</f>
        <v>61009</v>
      </c>
      <c r="AT44" s="16">
        <f t="shared" si="16"/>
        <v>149.16625916870416</v>
      </c>
    </row>
    <row r="45" spans="1:46" s="12" customFormat="1" x14ac:dyDescent="0.25">
      <c r="A45" s="14"/>
      <c r="B45" s="14" t="s">
        <v>49</v>
      </c>
      <c r="C45" s="14">
        <f t="shared" ref="C45:K45" si="36">SUM(C29:C44)</f>
        <v>27</v>
      </c>
      <c r="D45" s="14">
        <f t="shared" si="36"/>
        <v>53</v>
      </c>
      <c r="E45" s="14">
        <f t="shared" si="36"/>
        <v>458518</v>
      </c>
      <c r="F45" s="14">
        <f t="shared" si="36"/>
        <v>110472</v>
      </c>
      <c r="G45" s="16">
        <f t="shared" si="20"/>
        <v>24.093274418888679</v>
      </c>
      <c r="H45" s="14">
        <f t="shared" si="36"/>
        <v>469995</v>
      </c>
      <c r="I45" s="14">
        <f>SUM(I29:I44)</f>
        <v>248532</v>
      </c>
      <c r="J45" s="16">
        <f t="shared" si="21"/>
        <v>52.8797114862924</v>
      </c>
      <c r="K45" s="14">
        <f t="shared" si="36"/>
        <v>928513</v>
      </c>
      <c r="L45" s="13">
        <f t="shared" si="22"/>
        <v>359004</v>
      </c>
      <c r="M45" s="16">
        <f t="shared" si="23"/>
        <v>38.664402113917632</v>
      </c>
      <c r="N45" s="14">
        <f t="shared" ref="N45:R45" si="37">SUM(N29:N44)</f>
        <v>65129</v>
      </c>
      <c r="O45" s="14">
        <f t="shared" si="37"/>
        <v>94437</v>
      </c>
      <c r="P45" s="16">
        <f t="shared" si="24"/>
        <v>144.99992322928341</v>
      </c>
      <c r="Q45" s="14">
        <f t="shared" si="37"/>
        <v>58102</v>
      </c>
      <c r="R45" s="14">
        <f t="shared" si="37"/>
        <v>84475</v>
      </c>
      <c r="S45" s="16">
        <f t="shared" si="25"/>
        <v>145.3908643420192</v>
      </c>
      <c r="T45" s="13">
        <f t="shared" si="26"/>
        <v>1051744</v>
      </c>
      <c r="U45" s="13">
        <f t="shared" si="27"/>
        <v>537916</v>
      </c>
      <c r="V45" s="16">
        <f t="shared" si="28"/>
        <v>51.145145586758758</v>
      </c>
      <c r="W45" s="14">
        <f t="shared" ref="W45:AP45" si="38">SUM(W29:W44)</f>
        <v>4953693</v>
      </c>
      <c r="X45" s="14">
        <f t="shared" si="38"/>
        <v>3693644</v>
      </c>
      <c r="Y45" s="16">
        <f t="shared" si="29"/>
        <v>74.563441860446332</v>
      </c>
      <c r="Z45" s="14">
        <f t="shared" si="38"/>
        <v>536246</v>
      </c>
      <c r="AA45" s="14">
        <f t="shared" si="38"/>
        <v>0</v>
      </c>
      <c r="AB45" s="16">
        <f t="shared" si="30"/>
        <v>0</v>
      </c>
      <c r="AC45" s="14">
        <f t="shared" si="38"/>
        <v>674899</v>
      </c>
      <c r="AD45" s="14">
        <f t="shared" si="38"/>
        <v>3722</v>
      </c>
      <c r="AE45" s="16">
        <f t="shared" si="31"/>
        <v>0.55148992664087515</v>
      </c>
      <c r="AF45" s="14">
        <f t="shared" si="38"/>
        <v>647988</v>
      </c>
      <c r="AG45" s="14">
        <f t="shared" si="38"/>
        <v>35248</v>
      </c>
      <c r="AH45" s="16">
        <f t="shared" si="32"/>
        <v>5.4396069063007344</v>
      </c>
      <c r="AI45" s="14">
        <f t="shared" si="38"/>
        <v>6316</v>
      </c>
      <c r="AJ45" s="14">
        <f t="shared" si="38"/>
        <v>0</v>
      </c>
      <c r="AK45" s="16">
        <f t="shared" si="33"/>
        <v>0</v>
      </c>
      <c r="AL45" s="14">
        <f t="shared" si="38"/>
        <v>75501</v>
      </c>
      <c r="AM45" s="14">
        <f t="shared" si="38"/>
        <v>22514</v>
      </c>
      <c r="AN45" s="16">
        <f t="shared" si="34"/>
        <v>29.81947258976702</v>
      </c>
      <c r="AO45" s="14">
        <f t="shared" si="38"/>
        <v>80645</v>
      </c>
      <c r="AP45" s="14">
        <f t="shared" si="38"/>
        <v>0</v>
      </c>
      <c r="AQ45" s="16">
        <f t="shared" si="35"/>
        <v>0</v>
      </c>
      <c r="AR45" s="13">
        <f>T45+W45+Z45+AC45+AF45+AI45+AL45+AO45</f>
        <v>8027032</v>
      </c>
      <c r="AS45" s="13">
        <f>U45+X45+AA45+AD45+AG45+AJ45+AM45+AP45</f>
        <v>4293044</v>
      </c>
      <c r="AT45" s="16">
        <f t="shared" si="16"/>
        <v>53.48233319613027</v>
      </c>
    </row>
    <row r="46" spans="1:46" x14ac:dyDescent="0.25">
      <c r="A46" s="13">
        <v>38</v>
      </c>
      <c r="B46" s="13" t="s">
        <v>66</v>
      </c>
      <c r="C46" s="13">
        <v>1</v>
      </c>
      <c r="D46" s="13">
        <v>6</v>
      </c>
      <c r="E46" s="13">
        <v>22994</v>
      </c>
      <c r="F46" s="13">
        <v>0</v>
      </c>
      <c r="G46" s="16">
        <f t="shared" si="20"/>
        <v>0</v>
      </c>
      <c r="H46" s="13">
        <v>24000</v>
      </c>
      <c r="I46" s="13">
        <v>0</v>
      </c>
      <c r="J46" s="16">
        <f t="shared" si="21"/>
        <v>0</v>
      </c>
      <c r="K46" s="13">
        <v>46994</v>
      </c>
      <c r="L46" s="13">
        <f t="shared" si="22"/>
        <v>0</v>
      </c>
      <c r="M46" s="16">
        <f t="shared" si="23"/>
        <v>0</v>
      </c>
      <c r="N46" s="13">
        <v>2785</v>
      </c>
      <c r="O46" s="13">
        <v>0</v>
      </c>
      <c r="P46" s="16">
        <f t="shared" si="24"/>
        <v>0</v>
      </c>
      <c r="Q46" s="13">
        <v>1550</v>
      </c>
      <c r="R46" s="13">
        <v>0</v>
      </c>
      <c r="S46" s="16">
        <f t="shared" si="25"/>
        <v>0</v>
      </c>
      <c r="T46" s="13">
        <f t="shared" si="26"/>
        <v>51329</v>
      </c>
      <c r="U46" s="13">
        <f t="shared" si="27"/>
        <v>0</v>
      </c>
      <c r="V46" s="16">
        <f t="shared" si="28"/>
        <v>0</v>
      </c>
      <c r="W46" s="13">
        <v>74269</v>
      </c>
      <c r="X46" s="13">
        <v>0</v>
      </c>
      <c r="Y46" s="16">
        <f t="shared" si="29"/>
        <v>0</v>
      </c>
      <c r="Z46" s="13">
        <v>21500</v>
      </c>
      <c r="AA46" s="13">
        <v>0</v>
      </c>
      <c r="AB46" s="16">
        <f t="shared" si="30"/>
        <v>0</v>
      </c>
      <c r="AC46" s="13">
        <v>11681</v>
      </c>
      <c r="AD46" s="13">
        <v>0</v>
      </c>
      <c r="AE46" s="16">
        <f t="shared" si="31"/>
        <v>0</v>
      </c>
      <c r="AF46" s="13">
        <v>62700</v>
      </c>
      <c r="AG46" s="13">
        <v>7500</v>
      </c>
      <c r="AH46" s="16">
        <f t="shared" si="32"/>
        <v>11.961722488038278</v>
      </c>
      <c r="AI46" s="13">
        <v>268</v>
      </c>
      <c r="AJ46" s="13">
        <v>0</v>
      </c>
      <c r="AK46" s="16">
        <f t="shared" si="33"/>
        <v>0</v>
      </c>
      <c r="AL46" s="13">
        <v>5590</v>
      </c>
      <c r="AM46" s="13">
        <v>0</v>
      </c>
      <c r="AN46" s="16">
        <f t="shared" si="34"/>
        <v>0</v>
      </c>
      <c r="AO46" s="13">
        <v>5538</v>
      </c>
      <c r="AP46" s="13">
        <v>0</v>
      </c>
      <c r="AQ46" s="16">
        <f t="shared" si="35"/>
        <v>0</v>
      </c>
      <c r="AR46" s="13">
        <f>T46+W46+Z46+AC46+AF46+AI46+AL46+AO46</f>
        <v>232875</v>
      </c>
      <c r="AS46" s="13">
        <f>U46+X46+AA46+AD46+AG46+AJ46+AM46+AP46</f>
        <v>7500</v>
      </c>
      <c r="AT46" s="16">
        <f t="shared" si="16"/>
        <v>3.2206119162640898</v>
      </c>
    </row>
    <row r="47" spans="1:46" x14ac:dyDescent="0.25">
      <c r="A47" s="13">
        <v>39</v>
      </c>
      <c r="B47" s="13" t="s">
        <v>67</v>
      </c>
      <c r="C47" s="13">
        <v>0</v>
      </c>
      <c r="D47" s="13">
        <v>1</v>
      </c>
      <c r="E47" s="13">
        <v>0</v>
      </c>
      <c r="F47" s="13">
        <v>0</v>
      </c>
      <c r="G47" s="16" t="e">
        <f t="shared" si="20"/>
        <v>#DIV/0!</v>
      </c>
      <c r="H47" s="13">
        <v>0</v>
      </c>
      <c r="I47" s="13">
        <v>0</v>
      </c>
      <c r="J47" s="16" t="e">
        <f t="shared" si="21"/>
        <v>#DIV/0!</v>
      </c>
      <c r="K47" s="13">
        <v>0</v>
      </c>
      <c r="L47" s="13">
        <f t="shared" si="22"/>
        <v>0</v>
      </c>
      <c r="M47" s="16" t="e">
        <f t="shared" si="23"/>
        <v>#DIV/0!</v>
      </c>
      <c r="N47" s="13">
        <v>0</v>
      </c>
      <c r="O47" s="13">
        <v>0</v>
      </c>
      <c r="P47" s="16" t="e">
        <f t="shared" si="24"/>
        <v>#DIV/0!</v>
      </c>
      <c r="Q47" s="13">
        <v>0</v>
      </c>
      <c r="R47" s="13">
        <v>0</v>
      </c>
      <c r="S47" s="16" t="e">
        <f t="shared" si="25"/>
        <v>#DIV/0!</v>
      </c>
      <c r="T47" s="13">
        <f t="shared" si="26"/>
        <v>0</v>
      </c>
      <c r="U47" s="13">
        <f t="shared" si="27"/>
        <v>0</v>
      </c>
      <c r="V47" s="16" t="e">
        <f t="shared" si="28"/>
        <v>#DIV/0!</v>
      </c>
      <c r="W47" s="13">
        <v>20000</v>
      </c>
      <c r="X47" s="13">
        <v>0</v>
      </c>
      <c r="Y47" s="16">
        <f t="shared" si="29"/>
        <v>0</v>
      </c>
      <c r="Z47" s="13">
        <v>4000</v>
      </c>
      <c r="AA47" s="13">
        <v>0</v>
      </c>
      <c r="AB47" s="16">
        <f t="shared" si="30"/>
        <v>0</v>
      </c>
      <c r="AC47" s="13">
        <v>500</v>
      </c>
      <c r="AD47" s="13">
        <v>0</v>
      </c>
      <c r="AE47" s="16">
        <f t="shared" si="31"/>
        <v>0</v>
      </c>
      <c r="AF47" s="13">
        <v>8000</v>
      </c>
      <c r="AG47" s="13">
        <v>0</v>
      </c>
      <c r="AH47" s="16">
        <f t="shared" si="32"/>
        <v>0</v>
      </c>
      <c r="AI47" s="13">
        <v>70</v>
      </c>
      <c r="AJ47" s="13">
        <v>0</v>
      </c>
      <c r="AK47" s="16">
        <f t="shared" si="33"/>
        <v>0</v>
      </c>
      <c r="AL47" s="13">
        <v>750</v>
      </c>
      <c r="AM47" s="13">
        <v>0</v>
      </c>
      <c r="AN47" s="16">
        <f t="shared" si="34"/>
        <v>0</v>
      </c>
      <c r="AO47" s="13">
        <v>833</v>
      </c>
      <c r="AP47" s="13">
        <v>0</v>
      </c>
      <c r="AQ47" s="16">
        <f t="shared" si="35"/>
        <v>0</v>
      </c>
      <c r="AR47" s="13">
        <f>T47+W47+Z47+AC47+AF47+AI47+AL47+AO47</f>
        <v>34153</v>
      </c>
      <c r="AS47" s="13">
        <f>U47+X47+AA47+AD47+AG47+AJ47+AM47+AP47</f>
        <v>0</v>
      </c>
      <c r="AT47" s="16">
        <f t="shared" si="16"/>
        <v>0</v>
      </c>
    </row>
    <row r="48" spans="1:46" x14ac:dyDescent="0.25">
      <c r="A48" s="13">
        <v>40</v>
      </c>
      <c r="B48" s="13" t="s">
        <v>68</v>
      </c>
      <c r="C48" s="13">
        <v>19</v>
      </c>
      <c r="D48" s="13">
        <v>16</v>
      </c>
      <c r="E48" s="13">
        <v>285409</v>
      </c>
      <c r="F48" s="13">
        <v>50938</v>
      </c>
      <c r="G48" s="16">
        <f t="shared" si="20"/>
        <v>17.847369914753912</v>
      </c>
      <c r="H48" s="13">
        <v>275808</v>
      </c>
      <c r="I48" s="13">
        <v>134230</v>
      </c>
      <c r="J48" s="16">
        <f t="shared" si="21"/>
        <v>48.667913911126583</v>
      </c>
      <c r="K48" s="13">
        <v>561217</v>
      </c>
      <c r="L48" s="13">
        <f t="shared" si="22"/>
        <v>185168</v>
      </c>
      <c r="M48" s="16">
        <f t="shared" si="23"/>
        <v>32.994011229168038</v>
      </c>
      <c r="N48" s="13">
        <v>46819</v>
      </c>
      <c r="O48" s="13">
        <v>580</v>
      </c>
      <c r="P48" s="16">
        <f t="shared" si="24"/>
        <v>1.2388133022918046</v>
      </c>
      <c r="Q48" s="13">
        <v>28634</v>
      </c>
      <c r="R48" s="13">
        <v>0</v>
      </c>
      <c r="S48" s="16">
        <f t="shared" si="25"/>
        <v>0</v>
      </c>
      <c r="T48" s="13">
        <f t="shared" si="26"/>
        <v>636670</v>
      </c>
      <c r="U48" s="13">
        <f t="shared" si="27"/>
        <v>185748</v>
      </c>
      <c r="V48" s="16">
        <f t="shared" si="28"/>
        <v>29.174925785728874</v>
      </c>
      <c r="W48" s="13">
        <v>718801</v>
      </c>
      <c r="X48" s="13">
        <v>17635</v>
      </c>
      <c r="Y48" s="16">
        <f t="shared" si="29"/>
        <v>2.4533911332900207</v>
      </c>
      <c r="Z48" s="13">
        <v>132544</v>
      </c>
      <c r="AA48" s="13">
        <v>0</v>
      </c>
      <c r="AB48" s="16">
        <f t="shared" si="30"/>
        <v>0</v>
      </c>
      <c r="AC48" s="13">
        <v>119359</v>
      </c>
      <c r="AD48" s="13">
        <v>0</v>
      </c>
      <c r="AE48" s="16">
        <f t="shared" si="31"/>
        <v>0</v>
      </c>
      <c r="AF48" s="13">
        <v>184152</v>
      </c>
      <c r="AG48" s="13">
        <v>6299</v>
      </c>
      <c r="AH48" s="16">
        <f t="shared" si="32"/>
        <v>3.4205438985186154</v>
      </c>
      <c r="AI48" s="13">
        <v>2402</v>
      </c>
      <c r="AJ48" s="13">
        <v>0</v>
      </c>
      <c r="AK48" s="16">
        <f t="shared" si="33"/>
        <v>0</v>
      </c>
      <c r="AL48" s="13">
        <v>25104</v>
      </c>
      <c r="AM48" s="13">
        <v>14619</v>
      </c>
      <c r="AN48" s="16">
        <f t="shared" si="34"/>
        <v>58.23374760994264</v>
      </c>
      <c r="AO48" s="13">
        <v>28736</v>
      </c>
      <c r="AP48" s="13">
        <v>0</v>
      </c>
      <c r="AQ48" s="16">
        <f t="shared" si="35"/>
        <v>0</v>
      </c>
      <c r="AR48" s="13">
        <f>T48+W48+Z48+AC48+AF48+AI48+AL48+AO48</f>
        <v>1847768</v>
      </c>
      <c r="AS48" s="13">
        <f>U48+X48+AA48+AD48+AG48+AJ48+AM48+AP48</f>
        <v>224301</v>
      </c>
      <c r="AT48" s="16">
        <f t="shared" si="16"/>
        <v>12.139023946729242</v>
      </c>
    </row>
    <row r="49" spans="1:46" x14ac:dyDescent="0.25">
      <c r="A49" s="13">
        <v>41</v>
      </c>
      <c r="B49" s="13" t="s">
        <v>69</v>
      </c>
      <c r="C49" s="13">
        <v>0</v>
      </c>
      <c r="D49" s="13">
        <v>7</v>
      </c>
      <c r="E49" s="13">
        <v>18000</v>
      </c>
      <c r="F49" s="13">
        <v>0</v>
      </c>
      <c r="G49" s="16">
        <f t="shared" si="20"/>
        <v>0</v>
      </c>
      <c r="H49" s="13">
        <v>18000</v>
      </c>
      <c r="I49" s="13">
        <v>0</v>
      </c>
      <c r="J49" s="16">
        <f t="shared" si="21"/>
        <v>0</v>
      </c>
      <c r="K49" s="13">
        <v>36000</v>
      </c>
      <c r="L49" s="13">
        <f t="shared" si="22"/>
        <v>0</v>
      </c>
      <c r="M49" s="16">
        <f t="shared" si="23"/>
        <v>0</v>
      </c>
      <c r="N49" s="13">
        <v>1500</v>
      </c>
      <c r="O49" s="13">
        <v>0</v>
      </c>
      <c r="P49" s="16">
        <f t="shared" si="24"/>
        <v>0</v>
      </c>
      <c r="Q49" s="13">
        <v>900</v>
      </c>
      <c r="R49" s="13">
        <v>0</v>
      </c>
      <c r="S49" s="16">
        <f t="shared" si="25"/>
        <v>0</v>
      </c>
      <c r="T49" s="13">
        <f t="shared" si="26"/>
        <v>38400</v>
      </c>
      <c r="U49" s="13">
        <f t="shared" si="27"/>
        <v>0</v>
      </c>
      <c r="V49" s="16">
        <f t="shared" si="28"/>
        <v>0</v>
      </c>
      <c r="W49" s="13">
        <v>111000</v>
      </c>
      <c r="X49" s="13">
        <v>63081</v>
      </c>
      <c r="Y49" s="16">
        <f t="shared" si="29"/>
        <v>56.829729729729728</v>
      </c>
      <c r="Z49" s="13">
        <v>15822</v>
      </c>
      <c r="AA49" s="13">
        <v>0</v>
      </c>
      <c r="AB49" s="16">
        <f t="shared" si="30"/>
        <v>0</v>
      </c>
      <c r="AC49" s="13">
        <v>10150</v>
      </c>
      <c r="AD49" s="13">
        <v>900</v>
      </c>
      <c r="AE49" s="16">
        <f t="shared" si="31"/>
        <v>8.8669950738916263</v>
      </c>
      <c r="AF49" s="13">
        <v>42749</v>
      </c>
      <c r="AG49" s="13">
        <v>41356</v>
      </c>
      <c r="AH49" s="16">
        <f t="shared" si="32"/>
        <v>96.741444244309804</v>
      </c>
      <c r="AI49" s="13">
        <v>506</v>
      </c>
      <c r="AJ49" s="13">
        <v>0</v>
      </c>
      <c r="AK49" s="16">
        <f t="shared" si="33"/>
        <v>0</v>
      </c>
      <c r="AL49" s="13">
        <v>5570</v>
      </c>
      <c r="AM49" s="13">
        <v>0</v>
      </c>
      <c r="AN49" s="16">
        <f t="shared" si="34"/>
        <v>0</v>
      </c>
      <c r="AO49" s="13">
        <v>5733</v>
      </c>
      <c r="AP49" s="13">
        <v>0</v>
      </c>
      <c r="AQ49" s="16">
        <f t="shared" si="35"/>
        <v>0</v>
      </c>
      <c r="AR49" s="13">
        <f>T49+W49+Z49+AC49+AF49+AI49+AL49+AO49</f>
        <v>229930</v>
      </c>
      <c r="AS49" s="13">
        <f>U49+X49+AA49+AD49+AG49+AJ49+AM49+AP49</f>
        <v>105337</v>
      </c>
      <c r="AT49" s="16">
        <f t="shared" si="16"/>
        <v>45.812638629147997</v>
      </c>
    </row>
    <row r="50" spans="1:46" x14ac:dyDescent="0.25">
      <c r="A50" s="13">
        <v>42</v>
      </c>
      <c r="B50" s="13" t="s">
        <v>70</v>
      </c>
      <c r="C50" s="13">
        <v>0</v>
      </c>
      <c r="D50" s="13">
        <v>1</v>
      </c>
      <c r="E50" s="13">
        <v>5000</v>
      </c>
      <c r="F50" s="13">
        <v>0</v>
      </c>
      <c r="G50" s="16">
        <f t="shared" si="20"/>
        <v>0</v>
      </c>
      <c r="H50" s="13">
        <v>5500</v>
      </c>
      <c r="I50" s="13">
        <v>0</v>
      </c>
      <c r="J50" s="16">
        <f t="shared" si="21"/>
        <v>0</v>
      </c>
      <c r="K50" s="13">
        <v>10500</v>
      </c>
      <c r="L50" s="13">
        <f t="shared" si="22"/>
        <v>0</v>
      </c>
      <c r="M50" s="16">
        <f t="shared" si="23"/>
        <v>0</v>
      </c>
      <c r="N50" s="13">
        <v>200</v>
      </c>
      <c r="O50" s="13">
        <v>0</v>
      </c>
      <c r="P50" s="16">
        <f t="shared" si="24"/>
        <v>0</v>
      </c>
      <c r="Q50" s="13">
        <v>200</v>
      </c>
      <c r="R50" s="13">
        <v>0</v>
      </c>
      <c r="S50" s="16">
        <f t="shared" si="25"/>
        <v>0</v>
      </c>
      <c r="T50" s="13">
        <f t="shared" si="26"/>
        <v>10900</v>
      </c>
      <c r="U50" s="13">
        <f t="shared" si="27"/>
        <v>0</v>
      </c>
      <c r="V50" s="16">
        <f t="shared" si="28"/>
        <v>0</v>
      </c>
      <c r="W50" s="13">
        <v>25000</v>
      </c>
      <c r="X50" s="13">
        <v>0</v>
      </c>
      <c r="Y50" s="16">
        <f t="shared" si="29"/>
        <v>0</v>
      </c>
      <c r="Z50" s="13">
        <v>500</v>
      </c>
      <c r="AA50" s="13">
        <v>0</v>
      </c>
      <c r="AB50" s="16">
        <f t="shared" si="30"/>
        <v>0</v>
      </c>
      <c r="AC50" s="13">
        <v>500</v>
      </c>
      <c r="AD50" s="13">
        <v>0</v>
      </c>
      <c r="AE50" s="16">
        <f t="shared" si="31"/>
        <v>0</v>
      </c>
      <c r="AF50" s="13">
        <v>6000</v>
      </c>
      <c r="AG50" s="13">
        <v>0</v>
      </c>
      <c r="AH50" s="16">
        <f t="shared" si="32"/>
        <v>0</v>
      </c>
      <c r="AI50" s="13">
        <v>0</v>
      </c>
      <c r="AJ50" s="13">
        <v>0</v>
      </c>
      <c r="AK50" s="16" t="e">
        <f t="shared" si="33"/>
        <v>#DIV/0!</v>
      </c>
      <c r="AL50" s="13">
        <v>500</v>
      </c>
      <c r="AM50" s="13">
        <v>0</v>
      </c>
      <c r="AN50" s="16">
        <f t="shared" si="34"/>
        <v>0</v>
      </c>
      <c r="AO50" s="13">
        <v>900</v>
      </c>
      <c r="AP50" s="13">
        <v>0</v>
      </c>
      <c r="AQ50" s="16">
        <f t="shared" si="35"/>
        <v>0</v>
      </c>
      <c r="AR50" s="13">
        <f>T50+W50+Z50+AC50+AF50+AI50+AL50+AO50</f>
        <v>44300</v>
      </c>
      <c r="AS50" s="13">
        <f>U50+X50+AA50+AD50+AG50+AJ50+AM50+AP50</f>
        <v>0</v>
      </c>
      <c r="AT50" s="16">
        <f t="shared" si="16"/>
        <v>0</v>
      </c>
    </row>
    <row r="51" spans="1:46" x14ac:dyDescent="0.25">
      <c r="A51" s="13">
        <v>43</v>
      </c>
      <c r="B51" s="13" t="s">
        <v>71</v>
      </c>
      <c r="C51" s="13">
        <v>1</v>
      </c>
      <c r="D51" s="13">
        <v>1</v>
      </c>
      <c r="E51" s="13">
        <v>15000</v>
      </c>
      <c r="F51" s="13">
        <v>0</v>
      </c>
      <c r="G51" s="16">
        <f t="shared" si="20"/>
        <v>0</v>
      </c>
      <c r="H51" s="13">
        <v>15500</v>
      </c>
      <c r="I51" s="13">
        <v>0</v>
      </c>
      <c r="J51" s="16">
        <f t="shared" si="21"/>
        <v>0</v>
      </c>
      <c r="K51" s="13">
        <v>30500</v>
      </c>
      <c r="L51" s="13">
        <f t="shared" si="22"/>
        <v>0</v>
      </c>
      <c r="M51" s="16">
        <f t="shared" si="23"/>
        <v>0</v>
      </c>
      <c r="N51" s="13">
        <v>0</v>
      </c>
      <c r="O51" s="13">
        <v>0</v>
      </c>
      <c r="P51" s="16" t="e">
        <f t="shared" si="24"/>
        <v>#DIV/0!</v>
      </c>
      <c r="Q51" s="13">
        <v>500</v>
      </c>
      <c r="R51" s="13">
        <v>0</v>
      </c>
      <c r="S51" s="16">
        <f t="shared" si="25"/>
        <v>0</v>
      </c>
      <c r="T51" s="13">
        <f t="shared" si="26"/>
        <v>31000</v>
      </c>
      <c r="U51" s="13">
        <f t="shared" si="27"/>
        <v>0</v>
      </c>
      <c r="V51" s="16">
        <f t="shared" si="28"/>
        <v>0</v>
      </c>
      <c r="W51" s="13">
        <v>22000</v>
      </c>
      <c r="X51" s="13">
        <v>4365</v>
      </c>
      <c r="Y51" s="16">
        <f t="shared" si="29"/>
        <v>19.84090909090909</v>
      </c>
      <c r="Z51" s="13">
        <v>3000</v>
      </c>
      <c r="AA51" s="13">
        <v>0</v>
      </c>
      <c r="AB51" s="16">
        <f t="shared" si="30"/>
        <v>0</v>
      </c>
      <c r="AC51" s="13">
        <v>1153</v>
      </c>
      <c r="AD51" s="13">
        <v>0</v>
      </c>
      <c r="AE51" s="16">
        <f t="shared" si="31"/>
        <v>0</v>
      </c>
      <c r="AF51" s="13">
        <v>15500</v>
      </c>
      <c r="AG51" s="13">
        <v>0</v>
      </c>
      <c r="AH51" s="16">
        <f t="shared" si="32"/>
        <v>0</v>
      </c>
      <c r="AI51" s="13">
        <v>100</v>
      </c>
      <c r="AJ51" s="13">
        <v>0</v>
      </c>
      <c r="AK51" s="16">
        <f t="shared" si="33"/>
        <v>0</v>
      </c>
      <c r="AL51" s="13">
        <v>1500</v>
      </c>
      <c r="AM51" s="13">
        <v>0</v>
      </c>
      <c r="AN51" s="16">
        <f t="shared" si="34"/>
        <v>0</v>
      </c>
      <c r="AO51" s="13">
        <v>1800</v>
      </c>
      <c r="AP51" s="13">
        <v>0</v>
      </c>
      <c r="AQ51" s="16">
        <f t="shared" si="35"/>
        <v>0</v>
      </c>
      <c r="AR51" s="13">
        <f>T51+W51+Z51+AC51+AF51+AI51+AL51+AO51</f>
        <v>76053</v>
      </c>
      <c r="AS51" s="13">
        <f>U51+X51+AA51+AD51+AG51+AJ51+AM51+AP51</f>
        <v>4365</v>
      </c>
      <c r="AT51" s="16">
        <f t="shared" si="16"/>
        <v>5.7394185633702817</v>
      </c>
    </row>
    <row r="52" spans="1:46" x14ac:dyDescent="0.25">
      <c r="A52" s="13">
        <v>44</v>
      </c>
      <c r="B52" s="13" t="s">
        <v>72</v>
      </c>
      <c r="C52" s="13">
        <v>7</v>
      </c>
      <c r="D52" s="13">
        <v>8</v>
      </c>
      <c r="E52" s="13">
        <v>11000</v>
      </c>
      <c r="F52" s="13">
        <v>0</v>
      </c>
      <c r="G52" s="16">
        <f t="shared" si="20"/>
        <v>0</v>
      </c>
      <c r="H52" s="13">
        <v>14200</v>
      </c>
      <c r="I52" s="13">
        <v>0</v>
      </c>
      <c r="J52" s="16">
        <f t="shared" si="21"/>
        <v>0</v>
      </c>
      <c r="K52" s="13">
        <v>25200</v>
      </c>
      <c r="L52" s="13">
        <f t="shared" si="22"/>
        <v>0</v>
      </c>
      <c r="M52" s="16">
        <f t="shared" si="23"/>
        <v>0</v>
      </c>
      <c r="N52" s="13">
        <v>990</v>
      </c>
      <c r="O52" s="13">
        <v>0</v>
      </c>
      <c r="P52" s="16">
        <f t="shared" si="24"/>
        <v>0</v>
      </c>
      <c r="Q52" s="13">
        <v>0</v>
      </c>
      <c r="R52" s="13">
        <v>0</v>
      </c>
      <c r="S52" s="16" t="e">
        <f t="shared" si="25"/>
        <v>#DIV/0!</v>
      </c>
      <c r="T52" s="13">
        <f t="shared" si="26"/>
        <v>26190</v>
      </c>
      <c r="U52" s="13">
        <f t="shared" si="27"/>
        <v>0</v>
      </c>
      <c r="V52" s="16">
        <f t="shared" si="28"/>
        <v>0</v>
      </c>
      <c r="W52" s="13">
        <v>176500</v>
      </c>
      <c r="X52" s="13">
        <v>0</v>
      </c>
      <c r="Y52" s="16">
        <f t="shared" si="29"/>
        <v>0</v>
      </c>
      <c r="Z52" s="13">
        <v>16121</v>
      </c>
      <c r="AA52" s="13">
        <v>0</v>
      </c>
      <c r="AB52" s="16">
        <f t="shared" si="30"/>
        <v>0</v>
      </c>
      <c r="AC52" s="13">
        <v>23700</v>
      </c>
      <c r="AD52" s="13">
        <v>0</v>
      </c>
      <c r="AE52" s="16">
        <f t="shared" si="31"/>
        <v>0</v>
      </c>
      <c r="AF52" s="13">
        <v>68000</v>
      </c>
      <c r="AG52" s="13">
        <v>0</v>
      </c>
      <c r="AH52" s="16">
        <f t="shared" si="32"/>
        <v>0</v>
      </c>
      <c r="AI52" s="13">
        <v>874</v>
      </c>
      <c r="AJ52" s="13">
        <v>0</v>
      </c>
      <c r="AK52" s="16">
        <f t="shared" si="33"/>
        <v>0</v>
      </c>
      <c r="AL52" s="13">
        <v>12580</v>
      </c>
      <c r="AM52" s="13">
        <v>0</v>
      </c>
      <c r="AN52" s="16">
        <f t="shared" si="34"/>
        <v>0</v>
      </c>
      <c r="AO52" s="13">
        <v>12751</v>
      </c>
      <c r="AP52" s="13">
        <v>0</v>
      </c>
      <c r="AQ52" s="16">
        <f t="shared" si="35"/>
        <v>0</v>
      </c>
      <c r="AR52" s="13">
        <f>T52+W52+Z52+AC52+AF52+AI52+AL52+AO52</f>
        <v>336716</v>
      </c>
      <c r="AS52" s="13">
        <f>U52+X52+AA52+AD52+AG52+AJ52+AM52+AP52</f>
        <v>0</v>
      </c>
      <c r="AT52" s="16">
        <f t="shared" si="16"/>
        <v>0</v>
      </c>
    </row>
    <row r="53" spans="1:46" x14ac:dyDescent="0.25">
      <c r="A53" s="13">
        <v>45</v>
      </c>
      <c r="B53" s="13" t="s">
        <v>73</v>
      </c>
      <c r="C53" s="13">
        <v>0</v>
      </c>
      <c r="D53" s="13">
        <v>2</v>
      </c>
      <c r="E53" s="13">
        <v>10856</v>
      </c>
      <c r="F53" s="13">
        <v>0</v>
      </c>
      <c r="G53" s="16">
        <f t="shared" si="20"/>
        <v>0</v>
      </c>
      <c r="H53" s="13">
        <v>10956</v>
      </c>
      <c r="I53" s="13">
        <v>0</v>
      </c>
      <c r="J53" s="16">
        <f t="shared" si="21"/>
        <v>0</v>
      </c>
      <c r="K53" s="13">
        <v>21812</v>
      </c>
      <c r="L53" s="13">
        <f t="shared" si="22"/>
        <v>0</v>
      </c>
      <c r="M53" s="16">
        <f t="shared" si="23"/>
        <v>0</v>
      </c>
      <c r="N53" s="13">
        <v>2000</v>
      </c>
      <c r="O53" s="13">
        <v>0</v>
      </c>
      <c r="P53" s="16">
        <f t="shared" si="24"/>
        <v>0</v>
      </c>
      <c r="Q53" s="13">
        <v>1000</v>
      </c>
      <c r="R53" s="13">
        <v>0</v>
      </c>
      <c r="S53" s="16">
        <f t="shared" si="25"/>
        <v>0</v>
      </c>
      <c r="T53" s="13">
        <f t="shared" si="26"/>
        <v>24812</v>
      </c>
      <c r="U53" s="13">
        <f t="shared" si="27"/>
        <v>0</v>
      </c>
      <c r="V53" s="16">
        <f t="shared" si="28"/>
        <v>0</v>
      </c>
      <c r="W53" s="13">
        <v>65000</v>
      </c>
      <c r="X53" s="13">
        <v>0</v>
      </c>
      <c r="Y53" s="16">
        <f t="shared" si="29"/>
        <v>0</v>
      </c>
      <c r="Z53" s="13">
        <v>1000</v>
      </c>
      <c r="AA53" s="13">
        <v>0</v>
      </c>
      <c r="AB53" s="16">
        <f t="shared" si="30"/>
        <v>0</v>
      </c>
      <c r="AC53" s="13">
        <v>3500</v>
      </c>
      <c r="AD53" s="13">
        <v>0</v>
      </c>
      <c r="AE53" s="16">
        <f t="shared" si="31"/>
        <v>0</v>
      </c>
      <c r="AF53" s="13">
        <v>8500</v>
      </c>
      <c r="AG53" s="13">
        <v>0</v>
      </c>
      <c r="AH53" s="16">
        <f t="shared" si="32"/>
        <v>0</v>
      </c>
      <c r="AI53" s="13">
        <v>158</v>
      </c>
      <c r="AJ53" s="13">
        <v>0</v>
      </c>
      <c r="AK53" s="16">
        <f t="shared" si="33"/>
        <v>0</v>
      </c>
      <c r="AL53" s="13">
        <v>1660</v>
      </c>
      <c r="AM53" s="13">
        <v>0</v>
      </c>
      <c r="AN53" s="16">
        <f t="shared" si="34"/>
        <v>0</v>
      </c>
      <c r="AO53" s="13">
        <v>1880</v>
      </c>
      <c r="AP53" s="13">
        <v>0</v>
      </c>
      <c r="AQ53" s="16">
        <f t="shared" si="35"/>
        <v>0</v>
      </c>
      <c r="AR53" s="13">
        <f>T53+W53+Z53+AC53+AF53+AI53+AL53+AO53</f>
        <v>106510</v>
      </c>
      <c r="AS53" s="13">
        <f>U53+X53+AA53+AD53+AG53+AJ53+AM53+AP53</f>
        <v>0</v>
      </c>
      <c r="AT53" s="16">
        <f t="shared" si="16"/>
        <v>0</v>
      </c>
    </row>
    <row r="54" spans="1:46" x14ac:dyDescent="0.25">
      <c r="A54" s="13">
        <v>46</v>
      </c>
      <c r="B54" s="13" t="s">
        <v>74</v>
      </c>
      <c r="C54" s="13">
        <v>0</v>
      </c>
      <c r="D54" s="13">
        <v>3</v>
      </c>
      <c r="E54" s="13">
        <v>15000</v>
      </c>
      <c r="F54" s="13">
        <v>0</v>
      </c>
      <c r="G54" s="16">
        <f t="shared" si="20"/>
        <v>0</v>
      </c>
      <c r="H54" s="13">
        <v>14940</v>
      </c>
      <c r="I54" s="13">
        <v>0</v>
      </c>
      <c r="J54" s="16">
        <f t="shared" si="21"/>
        <v>0</v>
      </c>
      <c r="K54" s="13">
        <v>29940</v>
      </c>
      <c r="L54" s="13">
        <f t="shared" si="22"/>
        <v>0</v>
      </c>
      <c r="M54" s="16">
        <f t="shared" si="23"/>
        <v>0</v>
      </c>
      <c r="N54" s="13">
        <v>500</v>
      </c>
      <c r="O54" s="13">
        <v>0</v>
      </c>
      <c r="P54" s="16">
        <f t="shared" si="24"/>
        <v>0</v>
      </c>
      <c r="Q54" s="13">
        <v>0</v>
      </c>
      <c r="R54" s="13">
        <v>0</v>
      </c>
      <c r="S54" s="16" t="e">
        <f t="shared" si="25"/>
        <v>#DIV/0!</v>
      </c>
      <c r="T54" s="13">
        <f t="shared" si="26"/>
        <v>30440</v>
      </c>
      <c r="U54" s="13">
        <f t="shared" si="27"/>
        <v>0</v>
      </c>
      <c r="V54" s="16">
        <f t="shared" si="28"/>
        <v>0</v>
      </c>
      <c r="W54" s="13">
        <v>180000</v>
      </c>
      <c r="X54" s="13">
        <v>21610</v>
      </c>
      <c r="Y54" s="16">
        <f t="shared" si="29"/>
        <v>12.005555555555555</v>
      </c>
      <c r="Z54" s="13">
        <v>20000</v>
      </c>
      <c r="AA54" s="13">
        <v>0</v>
      </c>
      <c r="AB54" s="16">
        <f t="shared" si="30"/>
        <v>0</v>
      </c>
      <c r="AC54" s="13">
        <v>26500</v>
      </c>
      <c r="AD54" s="13">
        <v>75</v>
      </c>
      <c r="AE54" s="16">
        <f t="shared" si="31"/>
        <v>0.28301886792452829</v>
      </c>
      <c r="AF54" s="13">
        <v>22500</v>
      </c>
      <c r="AG54" s="13">
        <v>19136</v>
      </c>
      <c r="AH54" s="16">
        <f t="shared" si="32"/>
        <v>85.048888888888882</v>
      </c>
      <c r="AI54" s="13">
        <v>236</v>
      </c>
      <c r="AJ54" s="13">
        <v>0</v>
      </c>
      <c r="AK54" s="16">
        <f t="shared" si="33"/>
        <v>0</v>
      </c>
      <c r="AL54" s="13">
        <v>2620</v>
      </c>
      <c r="AM54" s="13">
        <v>0</v>
      </c>
      <c r="AN54" s="16">
        <f t="shared" si="34"/>
        <v>0</v>
      </c>
      <c r="AO54" s="13">
        <v>2860</v>
      </c>
      <c r="AP54" s="13">
        <v>0</v>
      </c>
      <c r="AQ54" s="16">
        <f t="shared" si="35"/>
        <v>0</v>
      </c>
      <c r="AR54" s="13">
        <f>T54+W54+Z54+AC54+AF54+AI54+AL54+AO54</f>
        <v>285156</v>
      </c>
      <c r="AS54" s="13">
        <f>U54+X54+AA54+AD54+AG54+AJ54+AM54+AP54</f>
        <v>40821</v>
      </c>
      <c r="AT54" s="16">
        <f t="shared" si="16"/>
        <v>14.315322139460507</v>
      </c>
    </row>
    <row r="55" spans="1:46" x14ac:dyDescent="0.25">
      <c r="A55" s="13">
        <v>47</v>
      </c>
      <c r="B55" s="13" t="s">
        <v>75</v>
      </c>
      <c r="C55" s="13">
        <v>0</v>
      </c>
      <c r="D55" s="13">
        <v>6</v>
      </c>
      <c r="E55" s="13">
        <v>22500</v>
      </c>
      <c r="F55" s="13">
        <v>0</v>
      </c>
      <c r="G55" s="16">
        <f t="shared" si="20"/>
        <v>0</v>
      </c>
      <c r="H55" s="13">
        <v>23000</v>
      </c>
      <c r="I55" s="13">
        <v>0</v>
      </c>
      <c r="J55" s="16">
        <f t="shared" si="21"/>
        <v>0</v>
      </c>
      <c r="K55" s="13">
        <v>45500</v>
      </c>
      <c r="L55" s="13">
        <f t="shared" si="22"/>
        <v>0</v>
      </c>
      <c r="M55" s="16">
        <f t="shared" si="23"/>
        <v>0</v>
      </c>
      <c r="N55" s="13">
        <v>2950</v>
      </c>
      <c r="O55" s="13">
        <v>0</v>
      </c>
      <c r="P55" s="16">
        <f t="shared" si="24"/>
        <v>0</v>
      </c>
      <c r="Q55" s="13">
        <v>700</v>
      </c>
      <c r="R55" s="13">
        <v>0</v>
      </c>
      <c r="S55" s="16">
        <f t="shared" si="25"/>
        <v>0</v>
      </c>
      <c r="T55" s="13">
        <f t="shared" si="26"/>
        <v>49150</v>
      </c>
      <c r="U55" s="13">
        <f t="shared" si="27"/>
        <v>0</v>
      </c>
      <c r="V55" s="16">
        <f t="shared" si="28"/>
        <v>0</v>
      </c>
      <c r="W55" s="13">
        <v>174962</v>
      </c>
      <c r="X55" s="13">
        <v>68683</v>
      </c>
      <c r="Y55" s="16">
        <f t="shared" si="29"/>
        <v>39.255952721162309</v>
      </c>
      <c r="Z55" s="13">
        <v>17500</v>
      </c>
      <c r="AA55" s="13">
        <v>0</v>
      </c>
      <c r="AB55" s="16">
        <f t="shared" si="30"/>
        <v>0</v>
      </c>
      <c r="AC55" s="13">
        <v>32000</v>
      </c>
      <c r="AD55" s="13">
        <v>0</v>
      </c>
      <c r="AE55" s="16">
        <f t="shared" si="31"/>
        <v>0</v>
      </c>
      <c r="AF55" s="13">
        <v>38000</v>
      </c>
      <c r="AG55" s="13">
        <v>0</v>
      </c>
      <c r="AH55" s="16">
        <f t="shared" si="32"/>
        <v>0</v>
      </c>
      <c r="AI55" s="13">
        <v>436</v>
      </c>
      <c r="AJ55" s="13">
        <v>0</v>
      </c>
      <c r="AK55" s="16">
        <f t="shared" si="33"/>
        <v>0</v>
      </c>
      <c r="AL55" s="13">
        <v>5220</v>
      </c>
      <c r="AM55" s="13">
        <v>0</v>
      </c>
      <c r="AN55" s="16">
        <f t="shared" si="34"/>
        <v>0</v>
      </c>
      <c r="AO55" s="13">
        <v>6111</v>
      </c>
      <c r="AP55" s="13">
        <v>0</v>
      </c>
      <c r="AQ55" s="16">
        <f t="shared" si="35"/>
        <v>0</v>
      </c>
      <c r="AR55" s="13">
        <f>T55+W55+Z55+AC55+AF55+AI55+AL55+AO55</f>
        <v>323379</v>
      </c>
      <c r="AS55" s="13">
        <f>U55+X55+AA55+AD55+AG55+AJ55+AM55+AP55</f>
        <v>68683</v>
      </c>
      <c r="AT55" s="16">
        <f t="shared" si="16"/>
        <v>21.239165190071095</v>
      </c>
    </row>
    <row r="56" spans="1:46" x14ac:dyDescent="0.25">
      <c r="A56" s="13">
        <v>48</v>
      </c>
      <c r="B56" s="13" t="s">
        <v>76</v>
      </c>
      <c r="C56" s="13">
        <v>0</v>
      </c>
      <c r="D56" s="13">
        <v>1</v>
      </c>
      <c r="E56" s="13">
        <v>5000</v>
      </c>
      <c r="F56" s="13">
        <v>0</v>
      </c>
      <c r="G56" s="16">
        <f t="shared" si="20"/>
        <v>0</v>
      </c>
      <c r="H56" s="13">
        <v>4900</v>
      </c>
      <c r="I56" s="13">
        <v>0</v>
      </c>
      <c r="J56" s="16">
        <f t="shared" si="21"/>
        <v>0</v>
      </c>
      <c r="K56" s="13">
        <v>9900</v>
      </c>
      <c r="L56" s="13">
        <f t="shared" si="22"/>
        <v>0</v>
      </c>
      <c r="M56" s="16">
        <f t="shared" si="23"/>
        <v>0</v>
      </c>
      <c r="N56" s="13">
        <v>0</v>
      </c>
      <c r="O56" s="13">
        <v>0</v>
      </c>
      <c r="P56" s="16" t="e">
        <f t="shared" si="24"/>
        <v>#DIV/0!</v>
      </c>
      <c r="Q56" s="13">
        <v>0</v>
      </c>
      <c r="R56" s="13">
        <v>0</v>
      </c>
      <c r="S56" s="16" t="e">
        <f t="shared" si="25"/>
        <v>#DIV/0!</v>
      </c>
      <c r="T56" s="13">
        <f t="shared" si="26"/>
        <v>9900</v>
      </c>
      <c r="U56" s="13">
        <f t="shared" si="27"/>
        <v>0</v>
      </c>
      <c r="V56" s="16">
        <f t="shared" si="28"/>
        <v>0</v>
      </c>
      <c r="W56" s="13">
        <v>40000</v>
      </c>
      <c r="X56" s="13">
        <v>0</v>
      </c>
      <c r="Y56" s="16">
        <f t="shared" si="29"/>
        <v>0</v>
      </c>
      <c r="Z56" s="13">
        <v>1000</v>
      </c>
      <c r="AA56" s="13">
        <v>0</v>
      </c>
      <c r="AB56" s="16">
        <f t="shared" si="30"/>
        <v>0</v>
      </c>
      <c r="AC56" s="13">
        <v>7000</v>
      </c>
      <c r="AD56" s="13">
        <v>0</v>
      </c>
      <c r="AE56" s="16">
        <f t="shared" si="31"/>
        <v>0</v>
      </c>
      <c r="AF56" s="13">
        <v>4000</v>
      </c>
      <c r="AG56" s="13">
        <v>0</v>
      </c>
      <c r="AH56" s="16">
        <f t="shared" si="32"/>
        <v>0</v>
      </c>
      <c r="AI56" s="13">
        <v>80</v>
      </c>
      <c r="AJ56" s="13">
        <v>0</v>
      </c>
      <c r="AK56" s="16">
        <f t="shared" si="33"/>
        <v>0</v>
      </c>
      <c r="AL56" s="13">
        <v>750</v>
      </c>
      <c r="AM56" s="13">
        <v>0</v>
      </c>
      <c r="AN56" s="16">
        <f t="shared" si="34"/>
        <v>0</v>
      </c>
      <c r="AO56" s="13">
        <v>900</v>
      </c>
      <c r="AP56" s="13">
        <v>0</v>
      </c>
      <c r="AQ56" s="16">
        <f t="shared" si="35"/>
        <v>0</v>
      </c>
      <c r="AR56" s="13">
        <f>T56+W56+Z56+AC56+AF56+AI56+AL56+AO56</f>
        <v>63630</v>
      </c>
      <c r="AS56" s="13">
        <f>U56+X56+AA56+AD56+AG56+AJ56+AM56+AP56</f>
        <v>0</v>
      </c>
      <c r="AT56" s="16">
        <f t="shared" si="16"/>
        <v>0</v>
      </c>
    </row>
    <row r="57" spans="1:46" x14ac:dyDescent="0.25">
      <c r="A57" s="13">
        <v>49</v>
      </c>
      <c r="B57" s="13" t="s">
        <v>77</v>
      </c>
      <c r="C57" s="13">
        <v>0</v>
      </c>
      <c r="D57" s="13">
        <v>2</v>
      </c>
      <c r="E57" s="13">
        <v>13000</v>
      </c>
      <c r="F57" s="13">
        <v>0</v>
      </c>
      <c r="G57" s="16">
        <f t="shared" si="20"/>
        <v>0</v>
      </c>
      <c r="H57" s="13">
        <v>13500</v>
      </c>
      <c r="I57" s="13">
        <v>0</v>
      </c>
      <c r="J57" s="16">
        <f t="shared" si="21"/>
        <v>0</v>
      </c>
      <c r="K57" s="13">
        <v>26500</v>
      </c>
      <c r="L57" s="13">
        <f t="shared" si="22"/>
        <v>0</v>
      </c>
      <c r="M57" s="16">
        <f t="shared" si="23"/>
        <v>0</v>
      </c>
      <c r="N57" s="13">
        <v>200</v>
      </c>
      <c r="O57" s="13">
        <v>0</v>
      </c>
      <c r="P57" s="16">
        <f t="shared" si="24"/>
        <v>0</v>
      </c>
      <c r="Q57" s="13">
        <v>200</v>
      </c>
      <c r="R57" s="13">
        <v>0</v>
      </c>
      <c r="S57" s="16">
        <f t="shared" si="25"/>
        <v>0</v>
      </c>
      <c r="T57" s="13">
        <f t="shared" si="26"/>
        <v>26900</v>
      </c>
      <c r="U57" s="13">
        <f t="shared" si="27"/>
        <v>0</v>
      </c>
      <c r="V57" s="16">
        <f t="shared" si="28"/>
        <v>0</v>
      </c>
      <c r="W57" s="13">
        <v>60000</v>
      </c>
      <c r="X57" s="13">
        <v>195</v>
      </c>
      <c r="Y57" s="16">
        <f t="shared" si="29"/>
        <v>0.32500000000000001</v>
      </c>
      <c r="Z57" s="13">
        <v>1000</v>
      </c>
      <c r="AA57" s="13">
        <v>0</v>
      </c>
      <c r="AB57" s="16">
        <f t="shared" si="30"/>
        <v>0</v>
      </c>
      <c r="AC57" s="13">
        <v>5011</v>
      </c>
      <c r="AD57" s="13">
        <v>0</v>
      </c>
      <c r="AE57" s="16">
        <f t="shared" si="31"/>
        <v>0</v>
      </c>
      <c r="AF57" s="13">
        <v>7000</v>
      </c>
      <c r="AG57" s="13">
        <v>0</v>
      </c>
      <c r="AH57" s="16">
        <f t="shared" si="32"/>
        <v>0</v>
      </c>
      <c r="AI57" s="13">
        <v>158</v>
      </c>
      <c r="AJ57" s="13">
        <v>0</v>
      </c>
      <c r="AK57" s="16">
        <f t="shared" si="33"/>
        <v>0</v>
      </c>
      <c r="AL57" s="13">
        <v>910</v>
      </c>
      <c r="AM57" s="13">
        <v>0</v>
      </c>
      <c r="AN57" s="16">
        <f t="shared" si="34"/>
        <v>0</v>
      </c>
      <c r="AO57" s="13">
        <v>1880</v>
      </c>
      <c r="AP57" s="13">
        <v>0</v>
      </c>
      <c r="AQ57" s="16">
        <f t="shared" si="35"/>
        <v>0</v>
      </c>
      <c r="AR57" s="13">
        <f>T57+W57+Z57+AC57+AF57+AI57+AL57+AO57</f>
        <v>102859</v>
      </c>
      <c r="AS57" s="13">
        <f>U57+X57+AA57+AD57+AG57+AJ57+AM57+AP57</f>
        <v>195</v>
      </c>
      <c r="AT57" s="16">
        <f t="shared" si="16"/>
        <v>0.18957991036272956</v>
      </c>
    </row>
    <row r="58" spans="1:46" x14ac:dyDescent="0.25">
      <c r="A58" s="13">
        <v>50</v>
      </c>
      <c r="B58" s="13" t="s">
        <v>78</v>
      </c>
      <c r="C58" s="13">
        <v>0</v>
      </c>
      <c r="D58" s="13">
        <v>1</v>
      </c>
      <c r="E58" s="13">
        <v>0</v>
      </c>
      <c r="F58" s="13">
        <v>0</v>
      </c>
      <c r="G58" s="16" t="e">
        <f t="shared" si="20"/>
        <v>#DIV/0!</v>
      </c>
      <c r="H58" s="13">
        <v>0</v>
      </c>
      <c r="I58" s="13">
        <v>0</v>
      </c>
      <c r="J58" s="16" t="e">
        <f t="shared" si="21"/>
        <v>#DIV/0!</v>
      </c>
      <c r="K58" s="13">
        <v>0</v>
      </c>
      <c r="L58" s="13">
        <f t="shared" si="22"/>
        <v>0</v>
      </c>
      <c r="M58" s="16" t="e">
        <f t="shared" si="23"/>
        <v>#DIV/0!</v>
      </c>
      <c r="N58" s="13">
        <v>0</v>
      </c>
      <c r="O58" s="13">
        <v>0</v>
      </c>
      <c r="P58" s="16" t="e">
        <f t="shared" si="24"/>
        <v>#DIV/0!</v>
      </c>
      <c r="Q58" s="13">
        <v>0</v>
      </c>
      <c r="R58" s="13">
        <v>0</v>
      </c>
      <c r="S58" s="16" t="e">
        <f t="shared" si="25"/>
        <v>#DIV/0!</v>
      </c>
      <c r="T58" s="13">
        <f t="shared" si="26"/>
        <v>0</v>
      </c>
      <c r="U58" s="13">
        <f t="shared" si="27"/>
        <v>0</v>
      </c>
      <c r="V58" s="16" t="e">
        <f t="shared" si="28"/>
        <v>#DIV/0!</v>
      </c>
      <c r="W58" s="13">
        <v>40000</v>
      </c>
      <c r="X58" s="13">
        <v>0</v>
      </c>
      <c r="Y58" s="16">
        <f t="shared" si="29"/>
        <v>0</v>
      </c>
      <c r="Z58" s="13">
        <v>0</v>
      </c>
      <c r="AA58" s="13">
        <v>0</v>
      </c>
      <c r="AB58" s="16" t="e">
        <f t="shared" si="30"/>
        <v>#DIV/0!</v>
      </c>
      <c r="AC58" s="13">
        <v>3000</v>
      </c>
      <c r="AD58" s="13">
        <v>0</v>
      </c>
      <c r="AE58" s="16">
        <f t="shared" si="31"/>
        <v>0</v>
      </c>
      <c r="AF58" s="13">
        <v>3500</v>
      </c>
      <c r="AG58" s="13">
        <v>0</v>
      </c>
      <c r="AH58" s="16">
        <f t="shared" si="32"/>
        <v>0</v>
      </c>
      <c r="AI58" s="13">
        <v>66</v>
      </c>
      <c r="AJ58" s="13">
        <v>0</v>
      </c>
      <c r="AK58" s="16">
        <f t="shared" si="33"/>
        <v>0</v>
      </c>
      <c r="AL58" s="13">
        <v>910</v>
      </c>
      <c r="AM58" s="13">
        <v>0</v>
      </c>
      <c r="AN58" s="16">
        <f t="shared" si="34"/>
        <v>0</v>
      </c>
      <c r="AO58" s="13">
        <v>980</v>
      </c>
      <c r="AP58" s="13">
        <v>0</v>
      </c>
      <c r="AQ58" s="16">
        <f t="shared" si="35"/>
        <v>0</v>
      </c>
      <c r="AR58" s="13">
        <f>T58+W58+Z58+AC58+AF58+AI58+AL58+AO58</f>
        <v>48456</v>
      </c>
      <c r="AS58" s="13">
        <f>U58+X58+AA58+AD58+AG58+AJ58+AM58+AP58</f>
        <v>0</v>
      </c>
      <c r="AT58" s="16">
        <f t="shared" si="16"/>
        <v>0</v>
      </c>
    </row>
    <row r="59" spans="1:46" x14ac:dyDescent="0.25">
      <c r="A59" s="13">
        <v>51</v>
      </c>
      <c r="B59" s="13" t="s">
        <v>79</v>
      </c>
      <c r="C59" s="13">
        <v>0</v>
      </c>
      <c r="D59" s="13">
        <v>2</v>
      </c>
      <c r="E59" s="13">
        <v>14000</v>
      </c>
      <c r="F59" s="13">
        <v>0</v>
      </c>
      <c r="G59" s="16">
        <f t="shared" si="20"/>
        <v>0</v>
      </c>
      <c r="H59" s="13">
        <v>15000</v>
      </c>
      <c r="I59" s="13">
        <v>0</v>
      </c>
      <c r="J59" s="16">
        <f t="shared" si="21"/>
        <v>0</v>
      </c>
      <c r="K59" s="13">
        <v>29000</v>
      </c>
      <c r="L59" s="13">
        <f t="shared" si="22"/>
        <v>0</v>
      </c>
      <c r="M59" s="16">
        <f t="shared" si="23"/>
        <v>0</v>
      </c>
      <c r="N59" s="13">
        <v>0</v>
      </c>
      <c r="O59" s="13">
        <v>0</v>
      </c>
      <c r="P59" s="16" t="e">
        <f t="shared" si="24"/>
        <v>#DIV/0!</v>
      </c>
      <c r="Q59" s="13">
        <v>0</v>
      </c>
      <c r="R59" s="13">
        <v>0</v>
      </c>
      <c r="S59" s="16" t="e">
        <f t="shared" si="25"/>
        <v>#DIV/0!</v>
      </c>
      <c r="T59" s="13">
        <f t="shared" si="26"/>
        <v>29000</v>
      </c>
      <c r="U59" s="13">
        <f t="shared" si="27"/>
        <v>0</v>
      </c>
      <c r="V59" s="16">
        <f t="shared" si="28"/>
        <v>0</v>
      </c>
      <c r="W59" s="13">
        <v>55000</v>
      </c>
      <c r="X59" s="13">
        <v>0</v>
      </c>
      <c r="Y59" s="16">
        <f t="shared" si="29"/>
        <v>0</v>
      </c>
      <c r="Z59" s="13">
        <v>2000</v>
      </c>
      <c r="AA59" s="13">
        <v>0</v>
      </c>
      <c r="AB59" s="16">
        <f t="shared" si="30"/>
        <v>0</v>
      </c>
      <c r="AC59" s="13">
        <v>4500</v>
      </c>
      <c r="AD59" s="13">
        <v>0</v>
      </c>
      <c r="AE59" s="16">
        <f t="shared" si="31"/>
        <v>0</v>
      </c>
      <c r="AF59" s="13">
        <v>10000</v>
      </c>
      <c r="AG59" s="13">
        <v>0</v>
      </c>
      <c r="AH59" s="16">
        <f t="shared" si="32"/>
        <v>0</v>
      </c>
      <c r="AI59" s="13">
        <v>158</v>
      </c>
      <c r="AJ59" s="13">
        <v>0</v>
      </c>
      <c r="AK59" s="16">
        <f t="shared" si="33"/>
        <v>0</v>
      </c>
      <c r="AL59" s="13">
        <v>1410</v>
      </c>
      <c r="AM59" s="13">
        <v>0</v>
      </c>
      <c r="AN59" s="16">
        <f t="shared" si="34"/>
        <v>0</v>
      </c>
      <c r="AO59" s="13">
        <v>1880</v>
      </c>
      <c r="AP59" s="13">
        <v>0</v>
      </c>
      <c r="AQ59" s="16">
        <f t="shared" si="35"/>
        <v>0</v>
      </c>
      <c r="AR59" s="13">
        <f>T59+W59+Z59+AC59+AF59+AI59+AL59+AO59</f>
        <v>103948</v>
      </c>
      <c r="AS59" s="13">
        <f>U59+X59+AA59+AD59+AG59+AJ59+AM59+AP59</f>
        <v>0</v>
      </c>
      <c r="AT59" s="16">
        <f t="shared" si="16"/>
        <v>0</v>
      </c>
    </row>
    <row r="60" spans="1:46" x14ac:dyDescent="0.25">
      <c r="A60" s="13">
        <v>52</v>
      </c>
      <c r="B60" s="13" t="s">
        <v>80</v>
      </c>
      <c r="C60" s="13">
        <v>0</v>
      </c>
      <c r="D60" s="13">
        <v>1</v>
      </c>
      <c r="E60" s="13">
        <v>5000</v>
      </c>
      <c r="F60" s="13">
        <v>0</v>
      </c>
      <c r="G60" s="16">
        <f t="shared" si="20"/>
        <v>0</v>
      </c>
      <c r="H60" s="13">
        <v>5000</v>
      </c>
      <c r="I60" s="13">
        <v>0</v>
      </c>
      <c r="J60" s="16">
        <f t="shared" si="21"/>
        <v>0</v>
      </c>
      <c r="K60" s="13">
        <v>10000</v>
      </c>
      <c r="L60" s="13">
        <f t="shared" si="22"/>
        <v>0</v>
      </c>
      <c r="M60" s="16">
        <f t="shared" si="23"/>
        <v>0</v>
      </c>
      <c r="N60" s="13">
        <v>0</v>
      </c>
      <c r="O60" s="13">
        <v>0</v>
      </c>
      <c r="P60" s="16" t="e">
        <f t="shared" si="24"/>
        <v>#DIV/0!</v>
      </c>
      <c r="Q60" s="13">
        <v>0</v>
      </c>
      <c r="R60" s="13">
        <v>0</v>
      </c>
      <c r="S60" s="16" t="e">
        <f t="shared" si="25"/>
        <v>#DIV/0!</v>
      </c>
      <c r="T60" s="13">
        <f t="shared" si="26"/>
        <v>10000</v>
      </c>
      <c r="U60" s="13">
        <f t="shared" si="27"/>
        <v>0</v>
      </c>
      <c r="V60" s="16">
        <f t="shared" si="28"/>
        <v>0</v>
      </c>
      <c r="W60" s="13">
        <v>55000</v>
      </c>
      <c r="X60" s="13">
        <v>9064</v>
      </c>
      <c r="Y60" s="16">
        <f t="shared" si="29"/>
        <v>16.48</v>
      </c>
      <c r="Z60" s="13">
        <v>0</v>
      </c>
      <c r="AA60" s="13">
        <v>0</v>
      </c>
      <c r="AB60" s="16" t="e">
        <f t="shared" si="30"/>
        <v>#DIV/0!</v>
      </c>
      <c r="AC60" s="13">
        <v>4000</v>
      </c>
      <c r="AD60" s="13">
        <v>118</v>
      </c>
      <c r="AE60" s="16">
        <f t="shared" si="31"/>
        <v>2.9499999999999997</v>
      </c>
      <c r="AF60" s="13">
        <v>2000</v>
      </c>
      <c r="AG60" s="13">
        <v>0</v>
      </c>
      <c r="AH60" s="16">
        <f t="shared" si="32"/>
        <v>0</v>
      </c>
      <c r="AI60" s="13">
        <v>0</v>
      </c>
      <c r="AJ60" s="13">
        <v>0</v>
      </c>
      <c r="AK60" s="16" t="e">
        <f t="shared" si="33"/>
        <v>#DIV/0!</v>
      </c>
      <c r="AL60" s="13">
        <v>900</v>
      </c>
      <c r="AM60" s="13">
        <v>0</v>
      </c>
      <c r="AN60" s="16">
        <f t="shared" si="34"/>
        <v>0</v>
      </c>
      <c r="AO60" s="13">
        <v>500</v>
      </c>
      <c r="AP60" s="13">
        <v>0</v>
      </c>
      <c r="AQ60" s="16">
        <f t="shared" si="35"/>
        <v>0</v>
      </c>
      <c r="AR60" s="13">
        <f>T60+W60+Z60+AC60+AF60+AI60+AL60+AO60</f>
        <v>72400</v>
      </c>
      <c r="AS60" s="13">
        <f>U60+X60+AA60+AD60+AG60+AJ60+AM60+AP60</f>
        <v>9182</v>
      </c>
      <c r="AT60" s="16">
        <f t="shared" si="16"/>
        <v>12.682320441988951</v>
      </c>
    </row>
    <row r="61" spans="1:46" x14ac:dyDescent="0.25">
      <c r="A61" s="13">
        <v>53</v>
      </c>
      <c r="B61" s="13" t="s">
        <v>81</v>
      </c>
      <c r="C61" s="13">
        <v>3</v>
      </c>
      <c r="D61" s="13">
        <v>0</v>
      </c>
      <c r="E61" s="13">
        <v>2400</v>
      </c>
      <c r="F61" s="13">
        <v>0</v>
      </c>
      <c r="G61" s="16">
        <f t="shared" si="20"/>
        <v>0</v>
      </c>
      <c r="H61" s="13">
        <v>2800</v>
      </c>
      <c r="I61" s="13">
        <v>6039</v>
      </c>
      <c r="J61" s="16">
        <f t="shared" si="21"/>
        <v>215.67857142857144</v>
      </c>
      <c r="K61" s="13">
        <v>5200</v>
      </c>
      <c r="L61" s="13">
        <f t="shared" si="22"/>
        <v>6039</v>
      </c>
      <c r="M61" s="16">
        <f t="shared" si="23"/>
        <v>116.13461538461539</v>
      </c>
      <c r="N61" s="13">
        <v>0</v>
      </c>
      <c r="O61" s="13">
        <v>0</v>
      </c>
      <c r="P61" s="16" t="e">
        <f t="shared" si="24"/>
        <v>#DIV/0!</v>
      </c>
      <c r="Q61" s="13">
        <v>0</v>
      </c>
      <c r="R61" s="13">
        <v>0</v>
      </c>
      <c r="S61" s="16" t="e">
        <f t="shared" si="25"/>
        <v>#DIV/0!</v>
      </c>
      <c r="T61" s="13">
        <f t="shared" si="26"/>
        <v>5200</v>
      </c>
      <c r="U61" s="13">
        <f t="shared" si="27"/>
        <v>6039</v>
      </c>
      <c r="V61" s="16">
        <f t="shared" si="28"/>
        <v>116.13461538461539</v>
      </c>
      <c r="W61" s="13">
        <v>80000</v>
      </c>
      <c r="X61" s="13">
        <v>214186</v>
      </c>
      <c r="Y61" s="16">
        <f t="shared" si="29"/>
        <v>267.73250000000002</v>
      </c>
      <c r="Z61" s="13">
        <v>26000</v>
      </c>
      <c r="AA61" s="13">
        <v>0</v>
      </c>
      <c r="AB61" s="16">
        <f t="shared" si="30"/>
        <v>0</v>
      </c>
      <c r="AC61" s="13">
        <v>9000</v>
      </c>
      <c r="AD61" s="13">
        <v>0</v>
      </c>
      <c r="AE61" s="16">
        <f t="shared" si="31"/>
        <v>0</v>
      </c>
      <c r="AF61" s="13">
        <v>16000</v>
      </c>
      <c r="AG61" s="13">
        <v>0</v>
      </c>
      <c r="AH61" s="16">
        <f t="shared" si="32"/>
        <v>0</v>
      </c>
      <c r="AI61" s="13">
        <v>236</v>
      </c>
      <c r="AJ61" s="13">
        <v>0</v>
      </c>
      <c r="AK61" s="16">
        <f t="shared" si="33"/>
        <v>0</v>
      </c>
      <c r="AL61" s="13">
        <v>1400</v>
      </c>
      <c r="AM61" s="13">
        <v>0</v>
      </c>
      <c r="AN61" s="16">
        <f t="shared" si="34"/>
        <v>0</v>
      </c>
      <c r="AO61" s="13">
        <v>1900</v>
      </c>
      <c r="AP61" s="13">
        <v>0</v>
      </c>
      <c r="AQ61" s="16">
        <f t="shared" si="35"/>
        <v>0</v>
      </c>
      <c r="AR61" s="13">
        <f>T61+W61+Z61+AC61+AF61+AI61+AL61+AO61</f>
        <v>139736</v>
      </c>
      <c r="AS61" s="13">
        <f>U61+X61+AA61+AD61+AG61+AJ61+AM61+AP61</f>
        <v>220225</v>
      </c>
      <c r="AT61" s="16">
        <f t="shared" si="16"/>
        <v>157.60076143585047</v>
      </c>
    </row>
    <row r="62" spans="1:46" s="12" customFormat="1" x14ac:dyDescent="0.25">
      <c r="A62" s="14"/>
      <c r="B62" s="14" t="s">
        <v>49</v>
      </c>
      <c r="C62" s="14">
        <f t="shared" ref="C62:K62" si="39">SUM(C46:C61)</f>
        <v>31</v>
      </c>
      <c r="D62" s="14">
        <f t="shared" si="39"/>
        <v>58</v>
      </c>
      <c r="E62" s="14">
        <f t="shared" si="39"/>
        <v>445159</v>
      </c>
      <c r="F62" s="14">
        <f t="shared" si="39"/>
        <v>50938</v>
      </c>
      <c r="G62" s="16">
        <f t="shared" si="20"/>
        <v>11.442653074519441</v>
      </c>
      <c r="H62" s="14">
        <f t="shared" si="39"/>
        <v>443104</v>
      </c>
      <c r="I62" s="14">
        <f>SUM(I46:I61)</f>
        <v>140269</v>
      </c>
      <c r="J62" s="16">
        <f t="shared" si="21"/>
        <v>31.655999494475338</v>
      </c>
      <c r="K62" s="14">
        <f t="shared" si="39"/>
        <v>888263</v>
      </c>
      <c r="L62" s="13">
        <f t="shared" si="22"/>
        <v>191207</v>
      </c>
      <c r="M62" s="16">
        <f t="shared" si="23"/>
        <v>21.525944455639827</v>
      </c>
      <c r="N62" s="14">
        <f t="shared" ref="N62:R62" si="40">SUM(N46:N61)</f>
        <v>57944</v>
      </c>
      <c r="O62" s="14">
        <f t="shared" si="40"/>
        <v>580</v>
      </c>
      <c r="P62" s="16">
        <f t="shared" si="24"/>
        <v>1.0009664503658704</v>
      </c>
      <c r="Q62" s="14">
        <f t="shared" si="40"/>
        <v>33684</v>
      </c>
      <c r="R62" s="14">
        <f t="shared" si="40"/>
        <v>0</v>
      </c>
      <c r="S62" s="16">
        <f t="shared" si="25"/>
        <v>0</v>
      </c>
      <c r="T62" s="13">
        <f t="shared" si="26"/>
        <v>979891</v>
      </c>
      <c r="U62" s="13">
        <f t="shared" si="27"/>
        <v>191787</v>
      </c>
      <c r="V62" s="16">
        <f t="shared" si="28"/>
        <v>19.572278957557522</v>
      </c>
      <c r="W62" s="14">
        <f t="shared" ref="W62:AP62" si="41">SUM(W46:W61)</f>
        <v>1897532</v>
      </c>
      <c r="X62" s="14">
        <f t="shared" si="41"/>
        <v>398819</v>
      </c>
      <c r="Y62" s="16">
        <f t="shared" si="29"/>
        <v>21.017774667304689</v>
      </c>
      <c r="Z62" s="14">
        <f t="shared" si="41"/>
        <v>261987</v>
      </c>
      <c r="AA62" s="14">
        <f t="shared" si="41"/>
        <v>0</v>
      </c>
      <c r="AB62" s="16">
        <f t="shared" si="30"/>
        <v>0</v>
      </c>
      <c r="AC62" s="14">
        <f t="shared" si="41"/>
        <v>261554</v>
      </c>
      <c r="AD62" s="14">
        <f t="shared" si="41"/>
        <v>1093</v>
      </c>
      <c r="AE62" s="16">
        <f t="shared" si="31"/>
        <v>0.41788693730548954</v>
      </c>
      <c r="AF62" s="14">
        <f t="shared" si="41"/>
        <v>498601</v>
      </c>
      <c r="AG62" s="14">
        <f t="shared" si="41"/>
        <v>74291</v>
      </c>
      <c r="AH62" s="16">
        <f t="shared" si="32"/>
        <v>14.899889891917587</v>
      </c>
      <c r="AI62" s="14">
        <f t="shared" si="41"/>
        <v>5748</v>
      </c>
      <c r="AJ62" s="14">
        <f t="shared" si="41"/>
        <v>0</v>
      </c>
      <c r="AK62" s="16">
        <f t="shared" si="33"/>
        <v>0</v>
      </c>
      <c r="AL62" s="14">
        <f t="shared" si="41"/>
        <v>67374</v>
      </c>
      <c r="AM62" s="14">
        <f t="shared" si="41"/>
        <v>14619</v>
      </c>
      <c r="AN62" s="16">
        <f t="shared" si="34"/>
        <v>21.698281236085137</v>
      </c>
      <c r="AO62" s="14">
        <f t="shared" si="41"/>
        <v>75182</v>
      </c>
      <c r="AP62" s="14">
        <f t="shared" si="41"/>
        <v>0</v>
      </c>
      <c r="AQ62" s="16">
        <f t="shared" si="35"/>
        <v>0</v>
      </c>
      <c r="AR62" s="13">
        <f>T62+W62+Z62+AC62+AF62+AI62+AL62+AO62</f>
        <v>4047869</v>
      </c>
      <c r="AS62" s="13">
        <f>U62+X62+AA62+AD62+AG62+AJ62+AM62+AP62</f>
        <v>680609</v>
      </c>
      <c r="AT62" s="16">
        <f t="shared" si="16"/>
        <v>16.814007567932656</v>
      </c>
    </row>
    <row r="63" spans="1:46" s="12" customFormat="1" x14ac:dyDescent="0.25">
      <c r="A63" s="14"/>
      <c r="B63" s="14" t="s">
        <v>82</v>
      </c>
      <c r="C63" s="14">
        <f t="shared" ref="C63:K63" si="42">C28+C45+C62</f>
        <v>171</v>
      </c>
      <c r="D63" s="14">
        <f t="shared" si="42"/>
        <v>227</v>
      </c>
      <c r="E63" s="14">
        <f t="shared" si="42"/>
        <v>2378029</v>
      </c>
      <c r="F63" s="14">
        <f t="shared" si="42"/>
        <v>341816</v>
      </c>
      <c r="G63" s="16">
        <f t="shared" si="20"/>
        <v>14.373920587175345</v>
      </c>
      <c r="H63" s="14">
        <f t="shared" si="42"/>
        <v>2373172</v>
      </c>
      <c r="I63" s="14">
        <f>I28+I45+I62</f>
        <v>866882</v>
      </c>
      <c r="J63" s="16">
        <f t="shared" si="21"/>
        <v>36.528410077314241</v>
      </c>
      <c r="K63" s="14">
        <f t="shared" si="42"/>
        <v>4751201</v>
      </c>
      <c r="L63" s="13">
        <f t="shared" si="22"/>
        <v>1208698</v>
      </c>
      <c r="M63" s="16">
        <f t="shared" si="23"/>
        <v>25.439841421148042</v>
      </c>
      <c r="N63" s="14">
        <f>N28+N45+N62</f>
        <v>307754</v>
      </c>
      <c r="O63" s="14">
        <f>O28+O45+O62</f>
        <v>101776</v>
      </c>
      <c r="P63" s="16">
        <f t="shared" si="24"/>
        <v>33.070569350845162</v>
      </c>
      <c r="Q63" s="14">
        <f>Q28+Q45+Q62</f>
        <v>208541</v>
      </c>
      <c r="R63" s="14">
        <f>R28+R45+R62</f>
        <v>462255</v>
      </c>
      <c r="S63" s="16">
        <f t="shared" si="25"/>
        <v>221.66144786876441</v>
      </c>
      <c r="T63" s="13">
        <f t="shared" si="26"/>
        <v>5267496</v>
      </c>
      <c r="U63" s="13">
        <f t="shared" si="27"/>
        <v>1772729</v>
      </c>
      <c r="V63" s="16">
        <f t="shared" si="28"/>
        <v>33.654111934778882</v>
      </c>
      <c r="W63" s="14">
        <f>W28+W45+W62</f>
        <v>20270500</v>
      </c>
      <c r="X63" s="14">
        <f>X28+X45+X62</f>
        <v>15622879</v>
      </c>
      <c r="Y63" s="16">
        <f t="shared" si="29"/>
        <v>77.071996250709162</v>
      </c>
      <c r="Z63" s="14">
        <f>Z28+Z45+Z62</f>
        <v>2607602</v>
      </c>
      <c r="AA63" s="14">
        <f>AA28+AA45+AA62</f>
        <v>26958</v>
      </c>
      <c r="AB63" s="16">
        <f t="shared" si="30"/>
        <v>1.0338234132356088</v>
      </c>
      <c r="AC63" s="14">
        <f>AC28+AC45+AC62</f>
        <v>2689149</v>
      </c>
      <c r="AD63" s="14">
        <f>AD28+AD45+AD62</f>
        <v>158606</v>
      </c>
      <c r="AE63" s="16">
        <f t="shared" si="31"/>
        <v>5.8979997017643875</v>
      </c>
      <c r="AF63" s="14">
        <f>AF28+AF45+AF62</f>
        <v>4948319</v>
      </c>
      <c r="AG63" s="14">
        <f>AG28+AG45+AG62</f>
        <v>1334605</v>
      </c>
      <c r="AH63" s="16">
        <f t="shared" si="32"/>
        <v>26.970876372359985</v>
      </c>
      <c r="AI63" s="14">
        <f>AI28+AI45+AI62</f>
        <v>30919</v>
      </c>
      <c r="AJ63" s="14">
        <f>AJ28+AJ45+AJ62</f>
        <v>100</v>
      </c>
      <c r="AK63" s="16">
        <f t="shared" si="33"/>
        <v>0.32342572528218899</v>
      </c>
      <c r="AL63" s="14">
        <f>AL28+AL45+AL62</f>
        <v>361611</v>
      </c>
      <c r="AM63" s="14">
        <f>AM28+AM45+AM62</f>
        <v>81372</v>
      </c>
      <c r="AN63" s="16">
        <f t="shared" si="34"/>
        <v>22.502634045977583</v>
      </c>
      <c r="AO63" s="14">
        <f>AO28+AO45+AO62</f>
        <v>386772</v>
      </c>
      <c r="AP63" s="14">
        <f>AP28+AP45+AP62</f>
        <v>0</v>
      </c>
      <c r="AQ63" s="16">
        <f t="shared" si="35"/>
        <v>0</v>
      </c>
      <c r="AR63" s="13">
        <f>T63+W63+Z63+AC63+AF63+AI63+AL63+AO63</f>
        <v>36562368</v>
      </c>
      <c r="AS63" s="13">
        <f>U63+X63+AA63+AD63+AG63+AJ63+AM63+AP63</f>
        <v>18997249</v>
      </c>
      <c r="AT63" s="16">
        <f t="shared" si="16"/>
        <v>51.95847544666691</v>
      </c>
    </row>
    <row r="64" spans="1:46" x14ac:dyDescent="0.25">
      <c r="E64" s="1">
        <v>2378030</v>
      </c>
      <c r="F64" s="1">
        <v>95338</v>
      </c>
      <c r="G64" s="9">
        <v>4.0091167899479823</v>
      </c>
      <c r="H64" s="1">
        <v>2373171</v>
      </c>
      <c r="I64" s="1">
        <v>485507</v>
      </c>
      <c r="J64" s="9">
        <v>20.45815493278824</v>
      </c>
      <c r="K64" s="1">
        <v>4751200</v>
      </c>
      <c r="L64" s="1">
        <v>580845</v>
      </c>
      <c r="M64" s="9">
        <v>12.225227310995116</v>
      </c>
      <c r="N64" s="1">
        <v>295550</v>
      </c>
      <c r="O64" s="1">
        <v>94598</v>
      </c>
      <c r="P64" s="9">
        <v>32.007443748942649</v>
      </c>
      <c r="Q64" s="1">
        <v>233553</v>
      </c>
      <c r="R64" s="1">
        <v>287592</v>
      </c>
      <c r="S64" s="9">
        <v>123.13778885306547</v>
      </c>
      <c r="U64" s="1">
        <v>963035</v>
      </c>
      <c r="V64" s="9">
        <v>18.282595753276322</v>
      </c>
      <c r="W64" s="1">
        <v>20270499</v>
      </c>
      <c r="X64" s="1">
        <v>10350593</v>
      </c>
      <c r="Y64" s="9">
        <v>51.062349279117406</v>
      </c>
      <c r="Z64" s="1">
        <v>2607600</v>
      </c>
      <c r="AA64">
        <v>28400</v>
      </c>
      <c r="AB64" s="9">
        <v>1.0891240987881576</v>
      </c>
      <c r="AC64">
        <v>2689149</v>
      </c>
      <c r="AD64">
        <v>102136</v>
      </c>
      <c r="AF64">
        <v>4948319</v>
      </c>
      <c r="AG64">
        <v>1013547</v>
      </c>
      <c r="AH64" s="9">
        <v>20.48265279582824</v>
      </c>
      <c r="AI64">
        <v>30921</v>
      </c>
      <c r="AJ64">
        <v>30</v>
      </c>
      <c r="AK64" s="9">
        <v>9.7021441738624231E-2</v>
      </c>
      <c r="AL64">
        <v>361611</v>
      </c>
      <c r="AM64">
        <v>47835</v>
      </c>
      <c r="AN64" s="9">
        <v>13.228303342542125</v>
      </c>
      <c r="AO64">
        <v>386771</v>
      </c>
      <c r="AP64">
        <v>9000</v>
      </c>
      <c r="AQ64" s="9">
        <v>2.3269583293473399</v>
      </c>
      <c r="AR64" s="1">
        <v>36562367</v>
      </c>
      <c r="AS64" s="1">
        <v>12514576</v>
      </c>
      <c r="AT64" s="9">
        <v>34.228024679036785</v>
      </c>
    </row>
    <row r="65" spans="10:44" x14ac:dyDescent="0.25">
      <c r="J65" s="9">
        <v>32.020000000000003</v>
      </c>
      <c r="AK65" s="9" t="e">
        <f>SUM(AK7:AK63)</f>
        <v>#DIV/0!</v>
      </c>
      <c r="AR65" s="1" t="s">
        <v>83</v>
      </c>
    </row>
    <row r="66" spans="10:44" x14ac:dyDescent="0.25">
      <c r="AD66" t="s">
        <v>83</v>
      </c>
    </row>
  </sheetData>
  <mergeCells count="19">
    <mergeCell ref="AR5:AT5"/>
    <mergeCell ref="AC5:AE5"/>
    <mergeCell ref="AF5:AH5"/>
    <mergeCell ref="AI5:AK5"/>
    <mergeCell ref="AL5:AN5"/>
    <mergeCell ref="AO5:AQ5"/>
    <mergeCell ref="A2:F2"/>
    <mergeCell ref="A1:Z1"/>
    <mergeCell ref="A3:Z3"/>
    <mergeCell ref="C5:C6"/>
    <mergeCell ref="D5:D6"/>
    <mergeCell ref="E5:G5"/>
    <mergeCell ref="H5:J5"/>
    <mergeCell ref="K5:M5"/>
    <mergeCell ref="N5:P5"/>
    <mergeCell ref="Q5:S5"/>
    <mergeCell ref="T5:V5"/>
    <mergeCell ref="W5:Y5"/>
    <mergeCell ref="Z5:AB5"/>
  </mergeCells>
  <pageMargins left="0.7" right="0.7" top="0.75" bottom="0.75" header="0.3" footer="0.3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suresh r ugavekar</cp:lastModifiedBy>
  <dcterms:created xsi:type="dcterms:W3CDTF">2016-09-17T10:40:05Z</dcterms:created>
  <dcterms:modified xsi:type="dcterms:W3CDTF">2019-06-07T06:59:12Z</dcterms:modified>
</cp:coreProperties>
</file>